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_f_sports\Downloads\"/>
    </mc:Choice>
  </mc:AlternateContent>
  <bookViews>
    <workbookView xWindow="0" yWindow="0" windowWidth="19200" windowHeight="11595" tabRatio="779" activeTab="5"/>
  </bookViews>
  <sheets>
    <sheet name="PL_equipped" sheetId="1" r:id="rId1"/>
    <sheet name="PL_classic_wilks" sheetId="2" r:id="rId2"/>
    <sheet name="PL_classic_klasse" sheetId="3" r:id="rId3"/>
    <sheet name="Bank_equipped" sheetId="4" r:id="rId4"/>
    <sheet name="Bank_classic_wilks" sheetId="5" r:id="rId5"/>
    <sheet name="Bank_classic_klasse" sheetId="6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2" i="6" l="1"/>
  <c r="J132" i="6"/>
  <c r="K130" i="6"/>
  <c r="J130" i="6"/>
  <c r="K128" i="6"/>
  <c r="J128" i="6"/>
  <c r="K122" i="6"/>
  <c r="J122" i="6"/>
  <c r="K110" i="6"/>
  <c r="J110" i="6"/>
  <c r="K103" i="6"/>
  <c r="J103" i="6"/>
  <c r="K94" i="6"/>
  <c r="J94" i="6"/>
  <c r="K88" i="6"/>
  <c r="J88" i="6"/>
  <c r="K70" i="6"/>
  <c r="J70" i="6"/>
  <c r="K68" i="6"/>
  <c r="J68" i="6"/>
  <c r="K33" i="6"/>
  <c r="J33" i="6"/>
  <c r="K34" i="6"/>
  <c r="J34" i="6"/>
  <c r="K26" i="6"/>
  <c r="J26" i="6"/>
  <c r="U125" i="3"/>
  <c r="S125" i="3"/>
  <c r="N125" i="3"/>
  <c r="J125" i="3"/>
  <c r="U122" i="3"/>
  <c r="S122" i="3"/>
  <c r="N122" i="3"/>
  <c r="J122" i="3"/>
  <c r="U121" i="3"/>
  <c r="S121" i="3"/>
  <c r="N121" i="3"/>
  <c r="J121" i="3"/>
  <c r="U112" i="3"/>
  <c r="S112" i="3"/>
  <c r="N112" i="3"/>
  <c r="J112" i="3"/>
  <c r="U104" i="3"/>
  <c r="S104" i="3"/>
  <c r="N104" i="3"/>
  <c r="J104" i="3"/>
  <c r="U103" i="3"/>
  <c r="S103" i="3"/>
  <c r="N103" i="3"/>
  <c r="J103" i="3"/>
  <c r="U94" i="3"/>
  <c r="S94" i="3"/>
  <c r="N94" i="3"/>
  <c r="J94" i="3"/>
  <c r="U81" i="3"/>
  <c r="S81" i="3"/>
  <c r="N81" i="3"/>
  <c r="J81" i="3"/>
  <c r="U75" i="3"/>
  <c r="S75" i="3"/>
  <c r="N75" i="3"/>
  <c r="J75" i="3"/>
  <c r="U67" i="3"/>
  <c r="S67" i="3"/>
  <c r="N67" i="3"/>
  <c r="J67" i="3"/>
  <c r="U56" i="3"/>
  <c r="S56" i="3"/>
  <c r="N56" i="3"/>
  <c r="J56" i="3"/>
  <c r="U48" i="3"/>
  <c r="S48" i="3"/>
  <c r="N48" i="3"/>
  <c r="J48" i="3"/>
  <c r="U29" i="3"/>
  <c r="S29" i="3"/>
  <c r="N29" i="3"/>
  <c r="J29" i="3"/>
  <c r="U28" i="3"/>
  <c r="S28" i="3"/>
  <c r="N28" i="3"/>
  <c r="J28" i="3"/>
  <c r="U27" i="3"/>
  <c r="S27" i="3"/>
  <c r="N27" i="3"/>
  <c r="J27" i="3"/>
  <c r="S26" i="2"/>
  <c r="U26" i="2"/>
  <c r="S28" i="2"/>
  <c r="U28" i="2"/>
  <c r="S33" i="2"/>
  <c r="U33" i="2"/>
  <c r="S40" i="2"/>
  <c r="U40" i="2"/>
  <c r="S73" i="2"/>
  <c r="U73" i="2"/>
  <c r="S120" i="2"/>
  <c r="U120" i="2"/>
  <c r="S56" i="2"/>
  <c r="U56" i="2"/>
  <c r="S76" i="2"/>
  <c r="U76" i="2"/>
  <c r="S100" i="2"/>
  <c r="U100" i="2"/>
  <c r="S113" i="2"/>
  <c r="U113" i="2"/>
  <c r="S117" i="2"/>
  <c r="U117" i="2"/>
  <c r="S87" i="2"/>
  <c r="U87" i="2"/>
  <c r="S91" i="2"/>
  <c r="U91" i="2"/>
  <c r="S99" i="2"/>
  <c r="U99" i="2"/>
  <c r="N26" i="2"/>
  <c r="N28" i="2"/>
  <c r="N33" i="2"/>
  <c r="N40" i="2"/>
  <c r="N73" i="2"/>
  <c r="N120" i="2"/>
  <c r="N56" i="2"/>
  <c r="N76" i="2"/>
  <c r="N100" i="2"/>
  <c r="N113" i="2"/>
  <c r="N117" i="2"/>
  <c r="N87" i="2"/>
  <c r="N91" i="2"/>
  <c r="N99" i="2"/>
  <c r="J26" i="2"/>
  <c r="J28" i="2"/>
  <c r="J33" i="2"/>
  <c r="J40" i="2"/>
  <c r="J73" i="2"/>
  <c r="J120" i="2"/>
  <c r="J56" i="2"/>
  <c r="J76" i="2"/>
  <c r="J100" i="2"/>
  <c r="J113" i="2"/>
  <c r="J117" i="2"/>
  <c r="J87" i="2"/>
  <c r="J91" i="2"/>
  <c r="J99" i="2"/>
  <c r="J12" i="5"/>
  <c r="K12" i="5"/>
  <c r="J46" i="5"/>
  <c r="K46" i="5"/>
  <c r="J45" i="5"/>
  <c r="K45" i="5"/>
  <c r="J115" i="5"/>
  <c r="K115" i="5"/>
  <c r="J117" i="5"/>
  <c r="K117" i="5"/>
  <c r="J70" i="5"/>
  <c r="K70" i="5"/>
  <c r="J62" i="5"/>
  <c r="K62" i="5"/>
  <c r="J84" i="5"/>
  <c r="K84" i="5"/>
  <c r="J103" i="5"/>
  <c r="K103" i="5"/>
  <c r="J122" i="5"/>
  <c r="K122" i="5"/>
  <c r="J93" i="5"/>
  <c r="K93" i="5"/>
  <c r="J100" i="5"/>
  <c r="K100" i="5"/>
  <c r="J105" i="5"/>
  <c r="K105" i="5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4" i="6"/>
  <c r="J134" i="6"/>
  <c r="K133" i="6"/>
  <c r="J133" i="6"/>
  <c r="K131" i="6"/>
  <c r="J131" i="6"/>
  <c r="K129" i="6"/>
  <c r="J129" i="6"/>
  <c r="K127" i="6"/>
  <c r="J127" i="6"/>
  <c r="K126" i="6"/>
  <c r="J126" i="6"/>
  <c r="K125" i="6"/>
  <c r="J125" i="6"/>
  <c r="K124" i="6"/>
  <c r="J124" i="6"/>
  <c r="K123" i="6"/>
  <c r="J123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09" i="6"/>
  <c r="J109" i="6"/>
  <c r="K108" i="6"/>
  <c r="J108" i="6"/>
  <c r="K107" i="6"/>
  <c r="J107" i="6"/>
  <c r="K106" i="6"/>
  <c r="J106" i="6"/>
  <c r="K105" i="6"/>
  <c r="J105" i="6"/>
  <c r="K104" i="6"/>
  <c r="L104" i="6" s="1"/>
  <c r="J104" i="6"/>
  <c r="K102" i="6"/>
  <c r="J102" i="6"/>
  <c r="K101" i="6"/>
  <c r="J101" i="6"/>
  <c r="K100" i="6"/>
  <c r="J100" i="6"/>
  <c r="K99" i="6"/>
  <c r="L99" i="6" s="1"/>
  <c r="J99" i="6"/>
  <c r="K98" i="6"/>
  <c r="J98" i="6"/>
  <c r="K97" i="6"/>
  <c r="J97" i="6"/>
  <c r="K96" i="6"/>
  <c r="J96" i="6"/>
  <c r="K95" i="6"/>
  <c r="J95" i="6"/>
  <c r="K93" i="6"/>
  <c r="J93" i="6"/>
  <c r="K92" i="6"/>
  <c r="J92" i="6"/>
  <c r="K91" i="6"/>
  <c r="J91" i="6"/>
  <c r="K90" i="6"/>
  <c r="J90" i="6"/>
  <c r="K89" i="6"/>
  <c r="J89" i="6"/>
  <c r="K87" i="6"/>
  <c r="J87" i="6"/>
  <c r="K86" i="6"/>
  <c r="L86" i="6" s="1"/>
  <c r="J86" i="6"/>
  <c r="K85" i="6"/>
  <c r="J85" i="6"/>
  <c r="K84" i="6"/>
  <c r="J84" i="6"/>
  <c r="K83" i="6"/>
  <c r="J83" i="6"/>
  <c r="K82" i="6"/>
  <c r="L82" i="6" s="1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69" i="6"/>
  <c r="J69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2" i="6"/>
  <c r="J32" i="6"/>
  <c r="K31" i="6"/>
  <c r="J31" i="6"/>
  <c r="K30" i="6"/>
  <c r="J30" i="6"/>
  <c r="K29" i="6"/>
  <c r="J29" i="6"/>
  <c r="K28" i="6"/>
  <c r="J28" i="6"/>
  <c r="K27" i="6"/>
  <c r="J27" i="6"/>
  <c r="K25" i="6"/>
  <c r="J25" i="6"/>
  <c r="K24" i="6"/>
  <c r="L24" i="6" s="1"/>
  <c r="J24" i="6"/>
  <c r="K23" i="6"/>
  <c r="J23" i="6"/>
  <c r="K22" i="6"/>
  <c r="J22" i="6"/>
  <c r="K20" i="6"/>
  <c r="J20" i="6"/>
  <c r="K19" i="6"/>
  <c r="J19" i="6"/>
  <c r="K18" i="6"/>
  <c r="J18" i="6"/>
  <c r="K17" i="6"/>
  <c r="J17" i="6"/>
  <c r="K16" i="6"/>
  <c r="J16" i="6"/>
  <c r="K15" i="6"/>
  <c r="L15" i="6" s="1"/>
  <c r="J15" i="6"/>
  <c r="K14" i="6"/>
  <c r="J14" i="6"/>
  <c r="K13" i="6"/>
  <c r="J13" i="6"/>
  <c r="K12" i="6"/>
  <c r="J12" i="6"/>
  <c r="K11" i="6"/>
  <c r="L11" i="6" s="1"/>
  <c r="J11" i="6"/>
  <c r="K9" i="6"/>
  <c r="J9" i="6"/>
  <c r="K8" i="6"/>
  <c r="J8" i="6"/>
  <c r="K7" i="6"/>
  <c r="J7" i="6"/>
  <c r="K6" i="6"/>
  <c r="L6" i="6" s="1"/>
  <c r="J6" i="6"/>
  <c r="K5" i="6"/>
  <c r="J5" i="6"/>
  <c r="K123" i="5"/>
  <c r="J123" i="5"/>
  <c r="K121" i="5"/>
  <c r="J121" i="5"/>
  <c r="K120" i="5"/>
  <c r="J120" i="5"/>
  <c r="K119" i="5"/>
  <c r="J119" i="5"/>
  <c r="K118" i="5"/>
  <c r="J118" i="5"/>
  <c r="K116" i="5"/>
  <c r="J116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4" i="5"/>
  <c r="J104" i="5"/>
  <c r="K102" i="5"/>
  <c r="J102" i="5"/>
  <c r="K101" i="5"/>
  <c r="J101" i="5"/>
  <c r="K99" i="5"/>
  <c r="J99" i="5"/>
  <c r="K98" i="5"/>
  <c r="J98" i="5"/>
  <c r="K97" i="5"/>
  <c r="J97" i="5"/>
  <c r="K96" i="5"/>
  <c r="J96" i="5"/>
  <c r="K95" i="5"/>
  <c r="J95" i="5"/>
  <c r="K94" i="5"/>
  <c r="J94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L85" i="5" s="1"/>
  <c r="J85" i="5"/>
  <c r="K83" i="5"/>
  <c r="J83" i="5"/>
  <c r="K82" i="5"/>
  <c r="J82" i="5"/>
  <c r="K81" i="5"/>
  <c r="J81" i="5"/>
  <c r="K80" i="5"/>
  <c r="L80" i="5" s="1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K16" i="4"/>
  <c r="J16" i="4"/>
  <c r="L16" i="4" s="1"/>
  <c r="L15" i="4"/>
  <c r="K15" i="4"/>
  <c r="J15" i="4"/>
  <c r="K14" i="4"/>
  <c r="J14" i="4"/>
  <c r="K13" i="4"/>
  <c r="J13" i="4"/>
  <c r="L12" i="4"/>
  <c r="K12" i="4"/>
  <c r="L11" i="4"/>
  <c r="K11" i="4"/>
  <c r="K10" i="4"/>
  <c r="J10" i="4"/>
  <c r="L10" i="4" s="1"/>
  <c r="K9" i="4"/>
  <c r="L9" i="4" s="1"/>
  <c r="J9" i="4"/>
  <c r="K8" i="4"/>
  <c r="J8" i="4"/>
  <c r="L8" i="4" s="1"/>
  <c r="K7" i="4"/>
  <c r="J7" i="4"/>
  <c r="L7" i="4" s="1"/>
  <c r="L6" i="4"/>
  <c r="K6" i="4"/>
  <c r="J6" i="4"/>
  <c r="L5" i="4"/>
  <c r="K5" i="4"/>
  <c r="J5" i="4"/>
  <c r="K4" i="4"/>
  <c r="J4" i="4"/>
  <c r="U137" i="3"/>
  <c r="S137" i="3"/>
  <c r="N137" i="3"/>
  <c r="J137" i="3"/>
  <c r="U136" i="3"/>
  <c r="S136" i="3"/>
  <c r="N136" i="3"/>
  <c r="J136" i="3"/>
  <c r="U135" i="3"/>
  <c r="S135" i="3"/>
  <c r="N135" i="3"/>
  <c r="J135" i="3"/>
  <c r="U134" i="3"/>
  <c r="S134" i="3"/>
  <c r="N134" i="3"/>
  <c r="J134" i="3"/>
  <c r="U133" i="3"/>
  <c r="S133" i="3"/>
  <c r="N133" i="3"/>
  <c r="J133" i="3"/>
  <c r="U132" i="3"/>
  <c r="S132" i="3"/>
  <c r="N132" i="3"/>
  <c r="J132" i="3"/>
  <c r="U131" i="3"/>
  <c r="S131" i="3"/>
  <c r="N131" i="3"/>
  <c r="J131" i="3"/>
  <c r="U130" i="3"/>
  <c r="S130" i="3"/>
  <c r="N130" i="3"/>
  <c r="J130" i="3"/>
  <c r="U128" i="3"/>
  <c r="S128" i="3"/>
  <c r="N128" i="3"/>
  <c r="J128" i="3"/>
  <c r="U127" i="3"/>
  <c r="S127" i="3"/>
  <c r="N127" i="3"/>
  <c r="J127" i="3"/>
  <c r="U126" i="3"/>
  <c r="S126" i="3"/>
  <c r="N126" i="3"/>
  <c r="J126" i="3"/>
  <c r="U124" i="3"/>
  <c r="S124" i="3"/>
  <c r="N124" i="3"/>
  <c r="J124" i="3"/>
  <c r="U123" i="3"/>
  <c r="S123" i="3"/>
  <c r="N123" i="3"/>
  <c r="J123" i="3"/>
  <c r="U120" i="3"/>
  <c r="S120" i="3"/>
  <c r="N120" i="3"/>
  <c r="J120" i="3"/>
  <c r="U119" i="3"/>
  <c r="S119" i="3"/>
  <c r="N119" i="3"/>
  <c r="J119" i="3"/>
  <c r="U118" i="3"/>
  <c r="S118" i="3"/>
  <c r="N118" i="3"/>
  <c r="J118" i="3"/>
  <c r="U117" i="3"/>
  <c r="S117" i="3"/>
  <c r="N117" i="3"/>
  <c r="J117" i="3"/>
  <c r="U116" i="3"/>
  <c r="S116" i="3"/>
  <c r="N116" i="3"/>
  <c r="J116" i="3"/>
  <c r="U115" i="3"/>
  <c r="S115" i="3"/>
  <c r="N115" i="3"/>
  <c r="J115" i="3"/>
  <c r="U114" i="3"/>
  <c r="V114" i="3" s="1"/>
  <c r="S114" i="3"/>
  <c r="N114" i="3"/>
  <c r="J114" i="3"/>
  <c r="U113" i="3"/>
  <c r="S113" i="3"/>
  <c r="N113" i="3"/>
  <c r="J113" i="3"/>
  <c r="U111" i="3"/>
  <c r="S111" i="3"/>
  <c r="N111" i="3"/>
  <c r="J111" i="3"/>
  <c r="U110" i="3"/>
  <c r="S110" i="3"/>
  <c r="N110" i="3"/>
  <c r="J110" i="3"/>
  <c r="U109" i="3"/>
  <c r="S109" i="3"/>
  <c r="N109" i="3"/>
  <c r="J109" i="3"/>
  <c r="U108" i="3"/>
  <c r="S108" i="3"/>
  <c r="N108" i="3"/>
  <c r="J108" i="3"/>
  <c r="U107" i="3"/>
  <c r="S107" i="3"/>
  <c r="N107" i="3"/>
  <c r="J107" i="3"/>
  <c r="U105" i="3"/>
  <c r="S105" i="3"/>
  <c r="N105" i="3"/>
  <c r="J105" i="3"/>
  <c r="U102" i="3"/>
  <c r="S102" i="3"/>
  <c r="N102" i="3"/>
  <c r="J102" i="3"/>
  <c r="U101" i="3"/>
  <c r="V101" i="3" s="1"/>
  <c r="S101" i="3"/>
  <c r="N101" i="3"/>
  <c r="J101" i="3"/>
  <c r="U100" i="3"/>
  <c r="S100" i="3"/>
  <c r="N100" i="3"/>
  <c r="J100" i="3"/>
  <c r="U99" i="3"/>
  <c r="S99" i="3"/>
  <c r="N99" i="3"/>
  <c r="J99" i="3"/>
  <c r="U98" i="3"/>
  <c r="S98" i="3"/>
  <c r="N98" i="3"/>
  <c r="J98" i="3"/>
  <c r="U97" i="3"/>
  <c r="S97" i="3"/>
  <c r="N97" i="3"/>
  <c r="J97" i="3"/>
  <c r="U96" i="3"/>
  <c r="S96" i="3"/>
  <c r="N96" i="3"/>
  <c r="J96" i="3"/>
  <c r="U95" i="3"/>
  <c r="V95" i="3" s="1"/>
  <c r="S95" i="3"/>
  <c r="N95" i="3"/>
  <c r="J95" i="3"/>
  <c r="U93" i="3"/>
  <c r="S93" i="3"/>
  <c r="N93" i="3"/>
  <c r="J93" i="3"/>
  <c r="U92" i="3"/>
  <c r="S92" i="3"/>
  <c r="N92" i="3"/>
  <c r="J92" i="3"/>
  <c r="U91" i="3"/>
  <c r="S91" i="3"/>
  <c r="N91" i="3"/>
  <c r="J91" i="3"/>
  <c r="U90" i="3"/>
  <c r="S90" i="3"/>
  <c r="N90" i="3"/>
  <c r="J90" i="3"/>
  <c r="U89" i="3"/>
  <c r="V89" i="3" s="1"/>
  <c r="S89" i="3"/>
  <c r="N89" i="3"/>
  <c r="J89" i="3"/>
  <c r="U88" i="3"/>
  <c r="S88" i="3"/>
  <c r="N88" i="3"/>
  <c r="J88" i="3"/>
  <c r="U87" i="3"/>
  <c r="S87" i="3"/>
  <c r="N87" i="3"/>
  <c r="J87" i="3"/>
  <c r="U86" i="3"/>
  <c r="S86" i="3"/>
  <c r="N86" i="3"/>
  <c r="J86" i="3"/>
  <c r="U85" i="3"/>
  <c r="S85" i="3"/>
  <c r="N85" i="3"/>
  <c r="J85" i="3"/>
  <c r="U84" i="3"/>
  <c r="V84" i="3" s="1"/>
  <c r="S84" i="3"/>
  <c r="N84" i="3"/>
  <c r="J84" i="3"/>
  <c r="U83" i="3"/>
  <c r="S83" i="3"/>
  <c r="N83" i="3"/>
  <c r="J83" i="3"/>
  <c r="U82" i="3"/>
  <c r="S82" i="3"/>
  <c r="N82" i="3"/>
  <c r="J82" i="3"/>
  <c r="U80" i="3"/>
  <c r="S80" i="3"/>
  <c r="N80" i="3"/>
  <c r="J80" i="3"/>
  <c r="U79" i="3"/>
  <c r="S79" i="3"/>
  <c r="N79" i="3"/>
  <c r="J79" i="3"/>
  <c r="U78" i="3"/>
  <c r="S78" i="3"/>
  <c r="N78" i="3"/>
  <c r="J78" i="3"/>
  <c r="U77" i="3"/>
  <c r="S77" i="3"/>
  <c r="N77" i="3"/>
  <c r="J77" i="3"/>
  <c r="U76" i="3"/>
  <c r="S76" i="3"/>
  <c r="N76" i="3"/>
  <c r="J76" i="3"/>
  <c r="U74" i="3"/>
  <c r="S74" i="3"/>
  <c r="N74" i="3"/>
  <c r="J74" i="3"/>
  <c r="U73" i="3"/>
  <c r="S73" i="3"/>
  <c r="N73" i="3"/>
  <c r="J73" i="3"/>
  <c r="U72" i="3"/>
  <c r="S72" i="3"/>
  <c r="N72" i="3"/>
  <c r="J72" i="3"/>
  <c r="U71" i="3"/>
  <c r="S71" i="3"/>
  <c r="N71" i="3"/>
  <c r="J71" i="3"/>
  <c r="U70" i="3"/>
  <c r="S70" i="3"/>
  <c r="N70" i="3"/>
  <c r="J70" i="3"/>
  <c r="U69" i="3"/>
  <c r="S69" i="3"/>
  <c r="N69" i="3"/>
  <c r="J69" i="3"/>
  <c r="U66" i="3"/>
  <c r="S66" i="3"/>
  <c r="N66" i="3"/>
  <c r="J66" i="3"/>
  <c r="U65" i="3"/>
  <c r="V65" i="3" s="1"/>
  <c r="S65" i="3"/>
  <c r="N65" i="3"/>
  <c r="J65" i="3"/>
  <c r="U64" i="3"/>
  <c r="S64" i="3"/>
  <c r="N64" i="3"/>
  <c r="J64" i="3"/>
  <c r="U63" i="3"/>
  <c r="S63" i="3"/>
  <c r="N63" i="3"/>
  <c r="J63" i="3"/>
  <c r="U62" i="3"/>
  <c r="S62" i="3"/>
  <c r="N62" i="3"/>
  <c r="J62" i="3"/>
  <c r="U61" i="3"/>
  <c r="S61" i="3"/>
  <c r="N61" i="3"/>
  <c r="J61" i="3"/>
  <c r="U60" i="3"/>
  <c r="S60" i="3"/>
  <c r="N60" i="3"/>
  <c r="J60" i="3"/>
  <c r="U59" i="3"/>
  <c r="S59" i="3"/>
  <c r="N59" i="3"/>
  <c r="J59" i="3"/>
  <c r="U58" i="3"/>
  <c r="S58" i="3"/>
  <c r="N58" i="3"/>
  <c r="J58" i="3"/>
  <c r="U57" i="3"/>
  <c r="S57" i="3"/>
  <c r="N57" i="3"/>
  <c r="J57" i="3"/>
  <c r="U55" i="3"/>
  <c r="S55" i="3"/>
  <c r="N55" i="3"/>
  <c r="J55" i="3"/>
  <c r="U54" i="3"/>
  <c r="S54" i="3"/>
  <c r="N54" i="3"/>
  <c r="J54" i="3"/>
  <c r="U53" i="3"/>
  <c r="S53" i="3"/>
  <c r="N53" i="3"/>
  <c r="J53" i="3"/>
  <c r="U52" i="3"/>
  <c r="S52" i="3"/>
  <c r="N52" i="3"/>
  <c r="J52" i="3"/>
  <c r="U51" i="3"/>
  <c r="S51" i="3"/>
  <c r="N51" i="3"/>
  <c r="J51" i="3"/>
  <c r="U50" i="3"/>
  <c r="S50" i="3"/>
  <c r="N50" i="3"/>
  <c r="J50" i="3"/>
  <c r="U49" i="3"/>
  <c r="S49" i="3"/>
  <c r="N49" i="3"/>
  <c r="J49" i="3"/>
  <c r="U47" i="3"/>
  <c r="S47" i="3"/>
  <c r="N47" i="3"/>
  <c r="J47" i="3"/>
  <c r="U46" i="3"/>
  <c r="V46" i="3" s="1"/>
  <c r="S46" i="3"/>
  <c r="N46" i="3"/>
  <c r="J46" i="3"/>
  <c r="U45" i="3"/>
  <c r="S45" i="3"/>
  <c r="N45" i="3"/>
  <c r="J45" i="3"/>
  <c r="U44" i="3"/>
  <c r="S44" i="3"/>
  <c r="N44" i="3"/>
  <c r="J44" i="3"/>
  <c r="U43" i="3"/>
  <c r="S43" i="3"/>
  <c r="N43" i="3"/>
  <c r="J43" i="3"/>
  <c r="U42" i="3"/>
  <c r="S42" i="3"/>
  <c r="N42" i="3"/>
  <c r="J42" i="3"/>
  <c r="U40" i="3"/>
  <c r="V40" i="3" s="1"/>
  <c r="S40" i="3"/>
  <c r="N40" i="3"/>
  <c r="J40" i="3"/>
  <c r="U39" i="3"/>
  <c r="S39" i="3"/>
  <c r="N39" i="3"/>
  <c r="J39" i="3"/>
  <c r="U38" i="3"/>
  <c r="V38" i="3" s="1"/>
  <c r="S38" i="3"/>
  <c r="N38" i="3"/>
  <c r="J38" i="3"/>
  <c r="U37" i="3"/>
  <c r="V37" i="3" s="1"/>
  <c r="S37" i="3"/>
  <c r="N37" i="3"/>
  <c r="J37" i="3"/>
  <c r="U36" i="3"/>
  <c r="S36" i="3"/>
  <c r="N36" i="3"/>
  <c r="J36" i="3"/>
  <c r="U35" i="3"/>
  <c r="S35" i="3"/>
  <c r="N35" i="3"/>
  <c r="J35" i="3"/>
  <c r="U34" i="3"/>
  <c r="S34" i="3"/>
  <c r="N34" i="3"/>
  <c r="J34" i="3"/>
  <c r="U33" i="3"/>
  <c r="S33" i="3"/>
  <c r="N33" i="3"/>
  <c r="J33" i="3"/>
  <c r="U32" i="3"/>
  <c r="S32" i="3"/>
  <c r="N32" i="3"/>
  <c r="J32" i="3"/>
  <c r="U31" i="3"/>
  <c r="S31" i="3"/>
  <c r="N31" i="3"/>
  <c r="J31" i="3"/>
  <c r="U30" i="3"/>
  <c r="S30" i="3"/>
  <c r="N30" i="3"/>
  <c r="J30" i="3"/>
  <c r="U26" i="3"/>
  <c r="S26" i="3"/>
  <c r="N26" i="3"/>
  <c r="J26" i="3"/>
  <c r="U25" i="3"/>
  <c r="S25" i="3"/>
  <c r="N25" i="3"/>
  <c r="J25" i="3"/>
  <c r="U24" i="3"/>
  <c r="S24" i="3"/>
  <c r="N24" i="3"/>
  <c r="J24" i="3"/>
  <c r="U23" i="3"/>
  <c r="S23" i="3"/>
  <c r="N23" i="3"/>
  <c r="J23" i="3"/>
  <c r="U22" i="3"/>
  <c r="S22" i="3"/>
  <c r="N22" i="3"/>
  <c r="J22" i="3"/>
  <c r="U21" i="3"/>
  <c r="S21" i="3"/>
  <c r="N21" i="3"/>
  <c r="J21" i="3"/>
  <c r="U19" i="3"/>
  <c r="S19" i="3"/>
  <c r="N19" i="3"/>
  <c r="J19" i="3"/>
  <c r="U18" i="3"/>
  <c r="S18" i="3"/>
  <c r="N18" i="3"/>
  <c r="J18" i="3"/>
  <c r="U17" i="3"/>
  <c r="S17" i="3"/>
  <c r="N17" i="3"/>
  <c r="J17" i="3"/>
  <c r="U16" i="3"/>
  <c r="S16" i="3"/>
  <c r="N16" i="3"/>
  <c r="J16" i="3"/>
  <c r="U15" i="3"/>
  <c r="S15" i="3"/>
  <c r="N15" i="3"/>
  <c r="J15" i="3"/>
  <c r="U14" i="3"/>
  <c r="S14" i="3"/>
  <c r="N14" i="3"/>
  <c r="J14" i="3"/>
  <c r="U13" i="3"/>
  <c r="S13" i="3"/>
  <c r="N13" i="3"/>
  <c r="J13" i="3"/>
  <c r="U12" i="3"/>
  <c r="S12" i="3"/>
  <c r="N12" i="3"/>
  <c r="J12" i="3"/>
  <c r="U11" i="3"/>
  <c r="S11" i="3"/>
  <c r="N11" i="3"/>
  <c r="J11" i="3"/>
  <c r="U9" i="3"/>
  <c r="V9" i="3" s="1"/>
  <c r="S9" i="3"/>
  <c r="N9" i="3"/>
  <c r="J9" i="3"/>
  <c r="U8" i="3"/>
  <c r="S8" i="3"/>
  <c r="N8" i="3"/>
  <c r="J8" i="3"/>
  <c r="U7" i="3"/>
  <c r="S7" i="3"/>
  <c r="N7" i="3"/>
  <c r="J7" i="3"/>
  <c r="U6" i="3"/>
  <c r="S6" i="3"/>
  <c r="N6" i="3"/>
  <c r="J6" i="3"/>
  <c r="U5" i="3"/>
  <c r="S5" i="3"/>
  <c r="N5" i="3"/>
  <c r="J5" i="3"/>
  <c r="U119" i="2"/>
  <c r="S119" i="2"/>
  <c r="N119" i="2"/>
  <c r="J119" i="2"/>
  <c r="U118" i="2"/>
  <c r="S118" i="2"/>
  <c r="N118" i="2"/>
  <c r="J118" i="2"/>
  <c r="U116" i="2"/>
  <c r="S116" i="2"/>
  <c r="N116" i="2"/>
  <c r="J116" i="2"/>
  <c r="U115" i="2"/>
  <c r="S115" i="2"/>
  <c r="N115" i="2"/>
  <c r="J115" i="2"/>
  <c r="U114" i="2"/>
  <c r="V114" i="2" s="1"/>
  <c r="S114" i="2"/>
  <c r="N114" i="2"/>
  <c r="J114" i="2"/>
  <c r="U112" i="2"/>
  <c r="S112" i="2"/>
  <c r="N112" i="2"/>
  <c r="J112" i="2"/>
  <c r="U111" i="2"/>
  <c r="S111" i="2"/>
  <c r="N111" i="2"/>
  <c r="J111" i="2"/>
  <c r="U110" i="2"/>
  <c r="V110" i="2" s="1"/>
  <c r="S110" i="2"/>
  <c r="N110" i="2"/>
  <c r="J110" i="2"/>
  <c r="U109" i="2"/>
  <c r="S109" i="2"/>
  <c r="N109" i="2"/>
  <c r="J109" i="2"/>
  <c r="U108" i="2"/>
  <c r="S108" i="2"/>
  <c r="N108" i="2"/>
  <c r="J108" i="2"/>
  <c r="U107" i="2"/>
  <c r="S107" i="2"/>
  <c r="N107" i="2"/>
  <c r="J107" i="2"/>
  <c r="U106" i="2"/>
  <c r="S106" i="2"/>
  <c r="N106" i="2"/>
  <c r="J106" i="2"/>
  <c r="U105" i="2"/>
  <c r="S105" i="2"/>
  <c r="N105" i="2"/>
  <c r="J105" i="2"/>
  <c r="U104" i="2"/>
  <c r="S104" i="2"/>
  <c r="N104" i="2"/>
  <c r="J104" i="2"/>
  <c r="U103" i="2"/>
  <c r="V103" i="2" s="1"/>
  <c r="S103" i="2"/>
  <c r="N103" i="2"/>
  <c r="J103" i="2"/>
  <c r="U102" i="2"/>
  <c r="V102" i="2" s="1"/>
  <c r="S102" i="2"/>
  <c r="N102" i="2"/>
  <c r="J102" i="2"/>
  <c r="U101" i="2"/>
  <c r="V101" i="2" s="1"/>
  <c r="S101" i="2"/>
  <c r="N101" i="2"/>
  <c r="J101" i="2"/>
  <c r="U98" i="2"/>
  <c r="S98" i="2"/>
  <c r="N98" i="2"/>
  <c r="J98" i="2"/>
  <c r="U97" i="2"/>
  <c r="S97" i="2"/>
  <c r="N97" i="2"/>
  <c r="J97" i="2"/>
  <c r="U96" i="2"/>
  <c r="S96" i="2"/>
  <c r="N96" i="2"/>
  <c r="J96" i="2"/>
  <c r="U95" i="2"/>
  <c r="S95" i="2"/>
  <c r="N95" i="2"/>
  <c r="J95" i="2"/>
  <c r="U94" i="2"/>
  <c r="S94" i="2"/>
  <c r="N94" i="2"/>
  <c r="J94" i="2"/>
  <c r="U93" i="2"/>
  <c r="S93" i="2"/>
  <c r="N93" i="2"/>
  <c r="J93" i="2"/>
  <c r="U92" i="2"/>
  <c r="V92" i="2" s="1"/>
  <c r="S92" i="2"/>
  <c r="N92" i="2"/>
  <c r="J92" i="2"/>
  <c r="U90" i="2"/>
  <c r="S90" i="2"/>
  <c r="N90" i="2"/>
  <c r="J90" i="2"/>
  <c r="U89" i="2"/>
  <c r="S89" i="2"/>
  <c r="N89" i="2"/>
  <c r="J89" i="2"/>
  <c r="U88" i="2"/>
  <c r="S88" i="2"/>
  <c r="N88" i="2"/>
  <c r="J88" i="2"/>
  <c r="U86" i="2"/>
  <c r="S86" i="2"/>
  <c r="N86" i="2"/>
  <c r="J86" i="2"/>
  <c r="U85" i="2"/>
  <c r="S85" i="2"/>
  <c r="N85" i="2"/>
  <c r="J85" i="2"/>
  <c r="U84" i="2"/>
  <c r="V84" i="2" s="1"/>
  <c r="S84" i="2"/>
  <c r="N84" i="2"/>
  <c r="J84" i="2"/>
  <c r="U83" i="2"/>
  <c r="V83" i="2" s="1"/>
  <c r="S83" i="2"/>
  <c r="N83" i="2"/>
  <c r="J83" i="2"/>
  <c r="U82" i="2"/>
  <c r="S82" i="2"/>
  <c r="N82" i="2"/>
  <c r="J82" i="2"/>
  <c r="U81" i="2"/>
  <c r="S81" i="2"/>
  <c r="N81" i="2"/>
  <c r="J81" i="2"/>
  <c r="U80" i="2"/>
  <c r="S80" i="2"/>
  <c r="N80" i="2"/>
  <c r="J80" i="2"/>
  <c r="U79" i="2"/>
  <c r="S79" i="2"/>
  <c r="N79" i="2"/>
  <c r="J79" i="2"/>
  <c r="U78" i="2"/>
  <c r="S78" i="2"/>
  <c r="N78" i="2"/>
  <c r="J78" i="2"/>
  <c r="U77" i="2"/>
  <c r="S77" i="2"/>
  <c r="N77" i="2"/>
  <c r="J77" i="2"/>
  <c r="U75" i="2"/>
  <c r="S75" i="2"/>
  <c r="N75" i="2"/>
  <c r="J75" i="2"/>
  <c r="U74" i="2"/>
  <c r="S74" i="2"/>
  <c r="N74" i="2"/>
  <c r="J74" i="2"/>
  <c r="U72" i="2"/>
  <c r="S72" i="2"/>
  <c r="N72" i="2"/>
  <c r="J72" i="2"/>
  <c r="U71" i="2"/>
  <c r="S71" i="2"/>
  <c r="N71" i="2"/>
  <c r="J71" i="2"/>
  <c r="U70" i="2"/>
  <c r="S70" i="2"/>
  <c r="N70" i="2"/>
  <c r="J70" i="2"/>
  <c r="U69" i="2"/>
  <c r="S69" i="2"/>
  <c r="N69" i="2"/>
  <c r="J69" i="2"/>
  <c r="U68" i="2"/>
  <c r="S68" i="2"/>
  <c r="N68" i="2"/>
  <c r="J68" i="2"/>
  <c r="U67" i="2"/>
  <c r="S67" i="2"/>
  <c r="N67" i="2"/>
  <c r="J67" i="2"/>
  <c r="U66" i="2"/>
  <c r="S66" i="2"/>
  <c r="N66" i="2"/>
  <c r="J66" i="2"/>
  <c r="U65" i="2"/>
  <c r="S65" i="2"/>
  <c r="N65" i="2"/>
  <c r="J65" i="2"/>
  <c r="U64" i="2"/>
  <c r="S64" i="2"/>
  <c r="N64" i="2"/>
  <c r="J64" i="2"/>
  <c r="U63" i="2"/>
  <c r="S63" i="2"/>
  <c r="N63" i="2"/>
  <c r="J63" i="2"/>
  <c r="U62" i="2"/>
  <c r="S62" i="2"/>
  <c r="N62" i="2"/>
  <c r="J62" i="2"/>
  <c r="U61" i="2"/>
  <c r="S61" i="2"/>
  <c r="N61" i="2"/>
  <c r="J61" i="2"/>
  <c r="U60" i="2"/>
  <c r="S60" i="2"/>
  <c r="N60" i="2"/>
  <c r="J60" i="2"/>
  <c r="U59" i="2"/>
  <c r="S59" i="2"/>
  <c r="N59" i="2"/>
  <c r="J59" i="2"/>
  <c r="U58" i="2"/>
  <c r="S58" i="2"/>
  <c r="N58" i="2"/>
  <c r="J58" i="2"/>
  <c r="U57" i="2"/>
  <c r="S57" i="2"/>
  <c r="N57" i="2"/>
  <c r="J57" i="2"/>
  <c r="U55" i="2"/>
  <c r="S55" i="2"/>
  <c r="N55" i="2"/>
  <c r="J55" i="2"/>
  <c r="U54" i="2"/>
  <c r="S54" i="2"/>
  <c r="N54" i="2"/>
  <c r="J54" i="2"/>
  <c r="U53" i="2"/>
  <c r="S53" i="2"/>
  <c r="N53" i="2"/>
  <c r="J53" i="2"/>
  <c r="U52" i="2"/>
  <c r="S52" i="2"/>
  <c r="N52" i="2"/>
  <c r="J52" i="2"/>
  <c r="U51" i="2"/>
  <c r="S51" i="2"/>
  <c r="N51" i="2"/>
  <c r="J51" i="2"/>
  <c r="U50" i="2"/>
  <c r="S50" i="2"/>
  <c r="N50" i="2"/>
  <c r="J50" i="2"/>
  <c r="U49" i="2"/>
  <c r="V49" i="2" s="1"/>
  <c r="S49" i="2"/>
  <c r="N49" i="2"/>
  <c r="J49" i="2"/>
  <c r="U48" i="2"/>
  <c r="S48" i="2"/>
  <c r="N48" i="2"/>
  <c r="J48" i="2"/>
  <c r="U47" i="2"/>
  <c r="S47" i="2"/>
  <c r="N47" i="2"/>
  <c r="J47" i="2"/>
  <c r="U46" i="2"/>
  <c r="S46" i="2"/>
  <c r="N46" i="2"/>
  <c r="J46" i="2"/>
  <c r="U45" i="2"/>
  <c r="S45" i="2"/>
  <c r="N45" i="2"/>
  <c r="J45" i="2"/>
  <c r="U44" i="2"/>
  <c r="S44" i="2"/>
  <c r="N44" i="2"/>
  <c r="J44" i="2"/>
  <c r="U43" i="2"/>
  <c r="S43" i="2"/>
  <c r="N43" i="2"/>
  <c r="J43" i="2"/>
  <c r="U42" i="2"/>
  <c r="S42" i="2"/>
  <c r="N42" i="2"/>
  <c r="J42" i="2"/>
  <c r="U41" i="2"/>
  <c r="V41" i="2" s="1"/>
  <c r="S41" i="2"/>
  <c r="N41" i="2"/>
  <c r="J41" i="2"/>
  <c r="U39" i="2"/>
  <c r="S39" i="2"/>
  <c r="N39" i="2"/>
  <c r="J39" i="2"/>
  <c r="U38" i="2"/>
  <c r="S38" i="2"/>
  <c r="N38" i="2"/>
  <c r="J38" i="2"/>
  <c r="U37" i="2"/>
  <c r="S37" i="2"/>
  <c r="N37" i="2"/>
  <c r="J37" i="2"/>
  <c r="U36" i="2"/>
  <c r="S36" i="2"/>
  <c r="N36" i="2"/>
  <c r="J36" i="2"/>
  <c r="U35" i="2"/>
  <c r="S35" i="2"/>
  <c r="N35" i="2"/>
  <c r="J35" i="2"/>
  <c r="U34" i="2"/>
  <c r="S34" i="2"/>
  <c r="N34" i="2"/>
  <c r="J34" i="2"/>
  <c r="U32" i="2"/>
  <c r="S32" i="2"/>
  <c r="N32" i="2"/>
  <c r="J32" i="2"/>
  <c r="U31" i="2"/>
  <c r="S31" i="2"/>
  <c r="N31" i="2"/>
  <c r="J31" i="2"/>
  <c r="U30" i="2"/>
  <c r="S30" i="2"/>
  <c r="N30" i="2"/>
  <c r="J30" i="2"/>
  <c r="U29" i="2"/>
  <c r="S29" i="2"/>
  <c r="N29" i="2"/>
  <c r="J29" i="2"/>
  <c r="U27" i="2"/>
  <c r="S27" i="2"/>
  <c r="N27" i="2"/>
  <c r="J27" i="2"/>
  <c r="U25" i="2"/>
  <c r="S25" i="2"/>
  <c r="N25" i="2"/>
  <c r="J25" i="2"/>
  <c r="U24" i="2"/>
  <c r="S24" i="2"/>
  <c r="N24" i="2"/>
  <c r="J24" i="2"/>
  <c r="U23" i="2"/>
  <c r="S23" i="2"/>
  <c r="N23" i="2"/>
  <c r="J23" i="2"/>
  <c r="U22" i="2"/>
  <c r="S22" i="2"/>
  <c r="N22" i="2"/>
  <c r="J22" i="2"/>
  <c r="U21" i="2"/>
  <c r="S21" i="2"/>
  <c r="N21" i="2"/>
  <c r="J21" i="2"/>
  <c r="U20" i="2"/>
  <c r="S20" i="2"/>
  <c r="N20" i="2"/>
  <c r="J20" i="2"/>
  <c r="U19" i="2"/>
  <c r="S19" i="2"/>
  <c r="N19" i="2"/>
  <c r="J19" i="2"/>
  <c r="U18" i="2"/>
  <c r="S18" i="2"/>
  <c r="N18" i="2"/>
  <c r="J18" i="2"/>
  <c r="U17" i="2"/>
  <c r="S17" i="2"/>
  <c r="N17" i="2"/>
  <c r="J17" i="2"/>
  <c r="U16" i="2"/>
  <c r="S16" i="2"/>
  <c r="N16" i="2"/>
  <c r="J16" i="2"/>
  <c r="U15" i="2"/>
  <c r="S15" i="2"/>
  <c r="N15" i="2"/>
  <c r="J15" i="2"/>
  <c r="U14" i="2"/>
  <c r="S14" i="2"/>
  <c r="N14" i="2"/>
  <c r="J14" i="2"/>
  <c r="U13" i="2"/>
  <c r="S13" i="2"/>
  <c r="N13" i="2"/>
  <c r="J13" i="2"/>
  <c r="U12" i="2"/>
  <c r="S12" i="2"/>
  <c r="N12" i="2"/>
  <c r="J12" i="2"/>
  <c r="U11" i="2"/>
  <c r="S11" i="2"/>
  <c r="N11" i="2"/>
  <c r="J11" i="2"/>
  <c r="U10" i="2"/>
  <c r="S10" i="2"/>
  <c r="N10" i="2"/>
  <c r="J10" i="2"/>
  <c r="U9" i="2"/>
  <c r="S9" i="2"/>
  <c r="N9" i="2"/>
  <c r="J9" i="2"/>
  <c r="U8" i="2"/>
  <c r="S8" i="2"/>
  <c r="N8" i="2"/>
  <c r="J8" i="2"/>
  <c r="U7" i="2"/>
  <c r="S7" i="2"/>
  <c r="N7" i="2"/>
  <c r="J7" i="2"/>
  <c r="U6" i="2"/>
  <c r="S6" i="2"/>
  <c r="N6" i="2"/>
  <c r="J6" i="2"/>
  <c r="U5" i="2"/>
  <c r="S5" i="2"/>
  <c r="N5" i="2"/>
  <c r="J5" i="2"/>
  <c r="U4" i="2"/>
  <c r="S4" i="2"/>
  <c r="N4" i="2"/>
  <c r="J4" i="2"/>
  <c r="U16" i="1"/>
  <c r="S16" i="1"/>
  <c r="O16" i="1"/>
  <c r="N16" i="1"/>
  <c r="J16" i="1"/>
  <c r="T16" i="1" s="1"/>
  <c r="V16" i="1" s="1"/>
  <c r="U15" i="1"/>
  <c r="S15" i="1"/>
  <c r="T15" i="1" s="1"/>
  <c r="V15" i="1" s="1"/>
  <c r="N15" i="1"/>
  <c r="O15" i="1" s="1"/>
  <c r="J15" i="1"/>
  <c r="U14" i="1"/>
  <c r="S14" i="1"/>
  <c r="N14" i="1"/>
  <c r="J14" i="1"/>
  <c r="O14" i="1" s="1"/>
  <c r="U13" i="1"/>
  <c r="T13" i="1"/>
  <c r="V13" i="1" s="1"/>
  <c r="O13" i="1"/>
  <c r="U12" i="1"/>
  <c r="S12" i="1"/>
  <c r="T12" i="1" s="1"/>
  <c r="V12" i="1" s="1"/>
  <c r="N12" i="1"/>
  <c r="J12" i="1"/>
  <c r="O12" i="1" s="1"/>
  <c r="U11" i="1"/>
  <c r="S11" i="1"/>
  <c r="O11" i="1"/>
  <c r="N11" i="1"/>
  <c r="J11" i="1"/>
  <c r="T11" i="1" s="1"/>
  <c r="V11" i="1" s="1"/>
  <c r="U10" i="1"/>
  <c r="S10" i="1"/>
  <c r="T10" i="1" s="1"/>
  <c r="V10" i="1" s="1"/>
  <c r="N10" i="1"/>
  <c r="O10" i="1" s="1"/>
  <c r="J10" i="1"/>
  <c r="U9" i="1"/>
  <c r="T9" i="1"/>
  <c r="V9" i="1" s="1"/>
  <c r="O9" i="1"/>
  <c r="U8" i="1"/>
  <c r="T8" i="1"/>
  <c r="V8" i="1" s="1"/>
  <c r="O8" i="1"/>
  <c r="U7" i="1"/>
  <c r="S7" i="1"/>
  <c r="N7" i="1"/>
  <c r="J7" i="1"/>
  <c r="O7" i="1" s="1"/>
  <c r="U6" i="1"/>
  <c r="T6" i="1"/>
  <c r="V6" i="1" s="1"/>
  <c r="O6" i="1"/>
  <c r="U5" i="1"/>
  <c r="T5" i="1"/>
  <c r="V5" i="1" s="1"/>
  <c r="O5" i="1"/>
  <c r="U4" i="1"/>
  <c r="S4" i="1"/>
  <c r="T4" i="1" s="1"/>
  <c r="V4" i="1" s="1"/>
  <c r="N4" i="1"/>
  <c r="J4" i="1"/>
  <c r="O4" i="1" s="1"/>
  <c r="L70" i="6" l="1"/>
  <c r="L143" i="6"/>
  <c r="L44" i="6"/>
  <c r="L48" i="6"/>
  <c r="L50" i="6"/>
  <c r="L52" i="6"/>
  <c r="L54" i="6"/>
  <c r="L56" i="6"/>
  <c r="L58" i="6"/>
  <c r="L60" i="6"/>
  <c r="L77" i="6"/>
  <c r="L79" i="6"/>
  <c r="L130" i="6"/>
  <c r="L33" i="6"/>
  <c r="L94" i="6"/>
  <c r="L128" i="6"/>
  <c r="L113" i="6"/>
  <c r="L121" i="6"/>
  <c r="L126" i="6"/>
  <c r="L133" i="6"/>
  <c r="L138" i="6"/>
  <c r="L142" i="6"/>
  <c r="L114" i="6"/>
  <c r="L118" i="6"/>
  <c r="L5" i="6"/>
  <c r="L7" i="6"/>
  <c r="L9" i="6"/>
  <c r="L12" i="6"/>
  <c r="L14" i="6"/>
  <c r="L16" i="6"/>
  <c r="L18" i="6"/>
  <c r="L20" i="6"/>
  <c r="L23" i="6"/>
  <c r="L25" i="6"/>
  <c r="L36" i="6"/>
  <c r="L37" i="6"/>
  <c r="L39" i="6"/>
  <c r="L41" i="6"/>
  <c r="L47" i="6"/>
  <c r="L63" i="6"/>
  <c r="L67" i="6"/>
  <c r="L74" i="6"/>
  <c r="L134" i="6"/>
  <c r="L137" i="6"/>
  <c r="L75" i="6"/>
  <c r="L91" i="6"/>
  <c r="L93" i="6"/>
  <c r="L96" i="6"/>
  <c r="L103" i="6"/>
  <c r="L29" i="6"/>
  <c r="L35" i="6"/>
  <c r="L38" i="6"/>
  <c r="L43" i="6"/>
  <c r="L62" i="6"/>
  <c r="L64" i="6"/>
  <c r="L66" i="6"/>
  <c r="L69" i="6"/>
  <c r="L73" i="6"/>
  <c r="L78" i="6"/>
  <c r="L98" i="6"/>
  <c r="L100" i="6"/>
  <c r="L102" i="6"/>
  <c r="L105" i="6"/>
  <c r="L107" i="6"/>
  <c r="L108" i="6"/>
  <c r="L112" i="6"/>
  <c r="L117" i="6"/>
  <c r="L139" i="6"/>
  <c r="L141" i="6"/>
  <c r="L34" i="6"/>
  <c r="L122" i="6"/>
  <c r="L28" i="6"/>
  <c r="L30" i="6"/>
  <c r="L32" i="6"/>
  <c r="L116" i="6"/>
  <c r="L26" i="6"/>
  <c r="L88" i="6"/>
  <c r="L132" i="6"/>
  <c r="L19" i="6"/>
  <c r="L46" i="6"/>
  <c r="L51" i="6"/>
  <c r="L55" i="6"/>
  <c r="L59" i="6"/>
  <c r="L81" i="6"/>
  <c r="L83" i="6"/>
  <c r="L85" i="6"/>
  <c r="L87" i="6"/>
  <c r="L90" i="6"/>
  <c r="L95" i="6"/>
  <c r="L120" i="6"/>
  <c r="L123" i="6"/>
  <c r="L125" i="6"/>
  <c r="L127" i="6"/>
  <c r="L131" i="6"/>
  <c r="L68" i="6"/>
  <c r="L110" i="6"/>
  <c r="L89" i="5"/>
  <c r="L94" i="5"/>
  <c r="L97" i="5"/>
  <c r="L102" i="5"/>
  <c r="L41" i="5"/>
  <c r="L43" i="5"/>
  <c r="L51" i="5"/>
  <c r="L53" i="5"/>
  <c r="L58" i="5"/>
  <c r="L59" i="5"/>
  <c r="L61" i="5"/>
  <c r="L67" i="5"/>
  <c r="L70" i="5"/>
  <c r="L96" i="5"/>
  <c r="L98" i="5"/>
  <c r="L101" i="5"/>
  <c r="L104" i="5"/>
  <c r="L107" i="5"/>
  <c r="L109" i="5"/>
  <c r="L4" i="5"/>
  <c r="L18" i="5"/>
  <c r="L20" i="5"/>
  <c r="L34" i="5"/>
  <c r="L36" i="5"/>
  <c r="L40" i="5"/>
  <c r="L42" i="5"/>
  <c r="L21" i="5"/>
  <c r="L76" i="5"/>
  <c r="L10" i="5"/>
  <c r="L26" i="5"/>
  <c r="L5" i="5"/>
  <c r="L7" i="5"/>
  <c r="L9" i="5"/>
  <c r="L11" i="5"/>
  <c r="L14" i="5"/>
  <c r="L15" i="5"/>
  <c r="L54" i="5"/>
  <c r="L60" i="5"/>
  <c r="L71" i="5"/>
  <c r="L72" i="5"/>
  <c r="L110" i="5"/>
  <c r="L112" i="5"/>
  <c r="L100" i="5"/>
  <c r="L122" i="5"/>
  <c r="L78" i="5"/>
  <c r="L81" i="5"/>
  <c r="L83" i="5"/>
  <c r="L86" i="5"/>
  <c r="L88" i="5"/>
  <c r="L90" i="5"/>
  <c r="L92" i="5"/>
  <c r="L27" i="5"/>
  <c r="L29" i="5"/>
  <c r="L50" i="5"/>
  <c r="L57" i="5"/>
  <c r="L64" i="5"/>
  <c r="L105" i="5"/>
  <c r="L103" i="5"/>
  <c r="L62" i="5"/>
  <c r="L37" i="5"/>
  <c r="L13" i="5"/>
  <c r="L23" i="5"/>
  <c r="L25" i="5"/>
  <c r="L28" i="5"/>
  <c r="L35" i="5"/>
  <c r="L47" i="5"/>
  <c r="L63" i="5"/>
  <c r="L65" i="5"/>
  <c r="L45" i="5"/>
  <c r="L12" i="5"/>
  <c r="L30" i="5"/>
  <c r="L74" i="5"/>
  <c r="L114" i="5"/>
  <c r="L118" i="5"/>
  <c r="L119" i="5"/>
  <c r="L121" i="5"/>
  <c r="L6" i="5"/>
  <c r="L19" i="5"/>
  <c r="L22" i="5"/>
  <c r="L31" i="5"/>
  <c r="L33" i="5"/>
  <c r="L44" i="5"/>
  <c r="L52" i="5"/>
  <c r="L56" i="5"/>
  <c r="L66" i="5"/>
  <c r="L73" i="5"/>
  <c r="L75" i="5"/>
  <c r="L77" i="5"/>
  <c r="L93" i="5"/>
  <c r="L117" i="5"/>
  <c r="L46" i="5"/>
  <c r="O7" i="3"/>
  <c r="O8" i="3"/>
  <c r="O71" i="3"/>
  <c r="O77" i="3"/>
  <c r="O82" i="3"/>
  <c r="O88" i="3"/>
  <c r="O97" i="3"/>
  <c r="O99" i="3"/>
  <c r="O101" i="3"/>
  <c r="O102" i="3"/>
  <c r="T105" i="3"/>
  <c r="V105" i="3" s="1"/>
  <c r="O107" i="3"/>
  <c r="O114" i="3"/>
  <c r="O119" i="3"/>
  <c r="O127" i="3"/>
  <c r="O131" i="3"/>
  <c r="O132" i="3"/>
  <c r="O134" i="3"/>
  <c r="O29" i="3"/>
  <c r="O48" i="3"/>
  <c r="O112" i="3"/>
  <c r="O121" i="3"/>
  <c r="O122" i="3"/>
  <c r="O13" i="3"/>
  <c r="T14" i="3"/>
  <c r="V14" i="3" s="1"/>
  <c r="O33" i="3"/>
  <c r="O21" i="3"/>
  <c r="O52" i="3"/>
  <c r="O53" i="3"/>
  <c r="T54" i="3"/>
  <c r="V54" i="3" s="1"/>
  <c r="O62" i="3"/>
  <c r="T63" i="3"/>
  <c r="V63" i="3" s="1"/>
  <c r="O31" i="3"/>
  <c r="T85" i="3"/>
  <c r="V85" i="3" s="1"/>
  <c r="O93" i="3"/>
  <c r="O34" i="3"/>
  <c r="T120" i="3"/>
  <c r="T124" i="3"/>
  <c r="V124" i="3" s="1"/>
  <c r="T27" i="3"/>
  <c r="V27" i="3" s="1"/>
  <c r="O104" i="3"/>
  <c r="T13" i="3"/>
  <c r="V13" i="3" s="1"/>
  <c r="O14" i="3"/>
  <c r="O39" i="3"/>
  <c r="T62" i="3"/>
  <c r="V62" i="3" s="1"/>
  <c r="O63" i="3"/>
  <c r="T80" i="3"/>
  <c r="V80" i="3" s="1"/>
  <c r="T91" i="3"/>
  <c r="V91" i="3" s="1"/>
  <c r="T131" i="3"/>
  <c r="V131" i="3" s="1"/>
  <c r="T135" i="3"/>
  <c r="V135" i="3" s="1"/>
  <c r="T125" i="3"/>
  <c r="V125" i="3" s="1"/>
  <c r="O9" i="3"/>
  <c r="O45" i="3"/>
  <c r="O46" i="3"/>
  <c r="O27" i="3"/>
  <c r="O56" i="3"/>
  <c r="T67" i="3"/>
  <c r="V67" i="3" s="1"/>
  <c r="O75" i="3"/>
  <c r="O81" i="3"/>
  <c r="O94" i="3"/>
  <c r="O103" i="3"/>
  <c r="T109" i="3"/>
  <c r="V109" i="3" s="1"/>
  <c r="O111" i="3"/>
  <c r="O113" i="3"/>
  <c r="V120" i="3"/>
  <c r="O22" i="3"/>
  <c r="T23" i="3"/>
  <c r="V23" i="3" s="1"/>
  <c r="T33" i="3"/>
  <c r="V33" i="3" s="1"/>
  <c r="O47" i="3"/>
  <c r="O61" i="3"/>
  <c r="O66" i="3"/>
  <c r="T70" i="3"/>
  <c r="V70" i="3" s="1"/>
  <c r="O83" i="3"/>
  <c r="T88" i="3"/>
  <c r="V88" i="3" s="1"/>
  <c r="T113" i="3"/>
  <c r="V113" i="3" s="1"/>
  <c r="O115" i="3"/>
  <c r="T118" i="3"/>
  <c r="V118" i="3" s="1"/>
  <c r="O125" i="3"/>
  <c r="T5" i="3"/>
  <c r="V5" i="3" s="1"/>
  <c r="T12" i="3"/>
  <c r="V12" i="3" s="1"/>
  <c r="T17" i="3"/>
  <c r="V17" i="3" s="1"/>
  <c r="O25" i="3"/>
  <c r="O26" i="3"/>
  <c r="O30" i="3"/>
  <c r="T32" i="3"/>
  <c r="V32" i="3" s="1"/>
  <c r="T36" i="3"/>
  <c r="V36" i="3" s="1"/>
  <c r="O40" i="3"/>
  <c r="O42" i="3"/>
  <c r="T43" i="3"/>
  <c r="V43" i="3" s="1"/>
  <c r="T50" i="3"/>
  <c r="V50" i="3" s="1"/>
  <c r="O57" i="3"/>
  <c r="O58" i="3"/>
  <c r="O59" i="3"/>
  <c r="T61" i="3"/>
  <c r="V61" i="3" s="1"/>
  <c r="O72" i="3"/>
  <c r="T74" i="3"/>
  <c r="V74" i="3" s="1"/>
  <c r="T76" i="3"/>
  <c r="V76" i="3" s="1"/>
  <c r="O78" i="3"/>
  <c r="O79" i="3"/>
  <c r="O90" i="3"/>
  <c r="T93" i="3"/>
  <c r="V93" i="3" s="1"/>
  <c r="O98" i="3"/>
  <c r="T108" i="3"/>
  <c r="V108" i="3" s="1"/>
  <c r="T110" i="3"/>
  <c r="V110" i="3" s="1"/>
  <c r="T116" i="3"/>
  <c r="V116" i="3" s="1"/>
  <c r="T123" i="3"/>
  <c r="V123" i="3" s="1"/>
  <c r="O126" i="3"/>
  <c r="O128" i="3"/>
  <c r="T136" i="3"/>
  <c r="V136" i="3" s="1"/>
  <c r="T75" i="3"/>
  <c r="V75" i="3" s="1"/>
  <c r="T81" i="3"/>
  <c r="V81" i="3" s="1"/>
  <c r="T121" i="3"/>
  <c r="V121" i="3" s="1"/>
  <c r="T122" i="3"/>
  <c r="V122" i="3" s="1"/>
  <c r="T22" i="3"/>
  <c r="V22" i="3" s="1"/>
  <c r="O23" i="3"/>
  <c r="T53" i="3"/>
  <c r="V53" i="3" s="1"/>
  <c r="O54" i="3"/>
  <c r="O70" i="3"/>
  <c r="T86" i="3"/>
  <c r="V86" i="3" s="1"/>
  <c r="T90" i="3"/>
  <c r="V90" i="3" s="1"/>
  <c r="O91" i="3"/>
  <c r="T98" i="3"/>
  <c r="V98" i="3" s="1"/>
  <c r="T126" i="3"/>
  <c r="V126" i="3" s="1"/>
  <c r="T28" i="3"/>
  <c r="V28" i="3" s="1"/>
  <c r="T56" i="3"/>
  <c r="V56" i="3" s="1"/>
  <c r="T112" i="3"/>
  <c r="V112" i="3" s="1"/>
  <c r="O5" i="3"/>
  <c r="O6" i="3"/>
  <c r="T8" i="3"/>
  <c r="V8" i="3" s="1"/>
  <c r="O12" i="3"/>
  <c r="O16" i="3"/>
  <c r="O17" i="3"/>
  <c r="O18" i="3"/>
  <c r="T21" i="3"/>
  <c r="V21" i="3" s="1"/>
  <c r="T26" i="3"/>
  <c r="V26" i="3" s="1"/>
  <c r="O32" i="3"/>
  <c r="O35" i="3"/>
  <c r="O36" i="3"/>
  <c r="O37" i="3"/>
  <c r="O38" i="3"/>
  <c r="T39" i="3"/>
  <c r="V39" i="3" s="1"/>
  <c r="T42" i="3"/>
  <c r="V42" i="3" s="1"/>
  <c r="O43" i="3"/>
  <c r="O44" i="3"/>
  <c r="O49" i="3"/>
  <c r="O50" i="3"/>
  <c r="T52" i="3"/>
  <c r="V52" i="3" s="1"/>
  <c r="T58" i="3"/>
  <c r="V58" i="3" s="1"/>
  <c r="O65" i="3"/>
  <c r="T66" i="3"/>
  <c r="V66" i="3" s="1"/>
  <c r="T71" i="3"/>
  <c r="V71" i="3" s="1"/>
  <c r="T77" i="3"/>
  <c r="V77" i="3" s="1"/>
  <c r="T78" i="3"/>
  <c r="V78" i="3" s="1"/>
  <c r="O85" i="3"/>
  <c r="O95" i="3"/>
  <c r="T97" i="3"/>
  <c r="V97" i="3" s="1"/>
  <c r="T111" i="3"/>
  <c r="V111" i="3" s="1"/>
  <c r="O116" i="3"/>
  <c r="O117" i="3"/>
  <c r="O118" i="3"/>
  <c r="T127" i="3"/>
  <c r="V127" i="3" s="1"/>
  <c r="T133" i="3"/>
  <c r="V133" i="3" s="1"/>
  <c r="O135" i="3"/>
  <c r="O136" i="3"/>
  <c r="O137" i="3"/>
  <c r="T29" i="3"/>
  <c r="V29" i="3" s="1"/>
  <c r="T48" i="3"/>
  <c r="V48" i="3" s="1"/>
  <c r="T103" i="3"/>
  <c r="V103" i="3" s="1"/>
  <c r="T104" i="3"/>
  <c r="V104" i="3" s="1"/>
  <c r="O4" i="2"/>
  <c r="O5" i="2"/>
  <c r="O7" i="2"/>
  <c r="O99" i="2"/>
  <c r="O120" i="2"/>
  <c r="O11" i="2"/>
  <c r="O15" i="2"/>
  <c r="O16" i="2"/>
  <c r="O20" i="2"/>
  <c r="O21" i="2"/>
  <c r="O85" i="2"/>
  <c r="O86" i="2"/>
  <c r="O89" i="2"/>
  <c r="O17" i="2"/>
  <c r="O108" i="2"/>
  <c r="O26" i="2"/>
  <c r="O73" i="2"/>
  <c r="T76" i="2"/>
  <c r="V76" i="2" s="1"/>
  <c r="T73" i="2"/>
  <c r="V73" i="2" s="1"/>
  <c r="T26" i="2"/>
  <c r="V26" i="2" s="1"/>
  <c r="T24" i="2"/>
  <c r="V24" i="2" s="1"/>
  <c r="T51" i="2"/>
  <c r="V51" i="2" s="1"/>
  <c r="T99" i="2"/>
  <c r="V99" i="2" s="1"/>
  <c r="O115" i="2"/>
  <c r="O87" i="2"/>
  <c r="T113" i="2"/>
  <c r="V113" i="2" s="1"/>
  <c r="T33" i="2"/>
  <c r="V33" i="2" s="1"/>
  <c r="O91" i="2"/>
  <c r="O76" i="2"/>
  <c r="T105" i="2"/>
  <c r="V105" i="2" s="1"/>
  <c r="O56" i="2"/>
  <c r="T100" i="2"/>
  <c r="V100" i="2" s="1"/>
  <c r="T120" i="2"/>
  <c r="V120" i="2" s="1"/>
  <c r="T28" i="2"/>
  <c r="V28" i="2" s="1"/>
  <c r="O69" i="2"/>
  <c r="O74" i="2"/>
  <c r="O75" i="2"/>
  <c r="T78" i="2"/>
  <c r="V78" i="2" s="1"/>
  <c r="O79" i="2"/>
  <c r="O80" i="2"/>
  <c r="O58" i="2"/>
  <c r="O59" i="2"/>
  <c r="O60" i="2"/>
  <c r="T62" i="2"/>
  <c r="V62" i="2" s="1"/>
  <c r="O63" i="2"/>
  <c r="O64" i="2"/>
  <c r="T88" i="2"/>
  <c r="V88" i="2" s="1"/>
  <c r="O110" i="2"/>
  <c r="T111" i="2"/>
  <c r="V111" i="2" s="1"/>
  <c r="O114" i="2"/>
  <c r="O117" i="2"/>
  <c r="O40" i="2"/>
  <c r="O113" i="2"/>
  <c r="O33" i="2"/>
  <c r="T19" i="2"/>
  <c r="V19" i="2" s="1"/>
  <c r="T112" i="2"/>
  <c r="V112" i="2" s="1"/>
  <c r="T91" i="2"/>
  <c r="V91" i="2" s="1"/>
  <c r="T117" i="2"/>
  <c r="V117" i="2" s="1"/>
  <c r="T56" i="2"/>
  <c r="V56" i="2" s="1"/>
  <c r="T40" i="2"/>
  <c r="V40" i="2" s="1"/>
  <c r="T87" i="2"/>
  <c r="V87" i="2" s="1"/>
  <c r="T4" i="2"/>
  <c r="V4" i="2" s="1"/>
  <c r="T8" i="2"/>
  <c r="V8" i="2" s="1"/>
  <c r="O32" i="2"/>
  <c r="O34" i="2"/>
  <c r="T36" i="2"/>
  <c r="V36" i="2" s="1"/>
  <c r="O37" i="2"/>
  <c r="O38" i="2"/>
  <c r="O41" i="2"/>
  <c r="O47" i="2"/>
  <c r="T48" i="2"/>
  <c r="V48" i="2" s="1"/>
  <c r="O49" i="2"/>
  <c r="O95" i="2"/>
  <c r="O96" i="2"/>
  <c r="T98" i="2"/>
  <c r="V98" i="2" s="1"/>
  <c r="O101" i="2"/>
  <c r="O102" i="2"/>
  <c r="O103" i="2"/>
  <c r="O104" i="2"/>
  <c r="O105" i="2"/>
  <c r="O106" i="2"/>
  <c r="T108" i="2"/>
  <c r="V108" i="2" s="1"/>
  <c r="O100" i="2"/>
  <c r="O28" i="2"/>
  <c r="T94" i="3"/>
  <c r="V94" i="3" s="1"/>
  <c r="O28" i="3"/>
  <c r="O67" i="3"/>
  <c r="L84" i="5"/>
  <c r="L115" i="5"/>
  <c r="L108" i="5"/>
  <c r="L111" i="5"/>
  <c r="L116" i="5"/>
  <c r="L120" i="5"/>
  <c r="T6" i="2"/>
  <c r="V6" i="2" s="1"/>
  <c r="O12" i="2"/>
  <c r="T13" i="2"/>
  <c r="V13" i="2" s="1"/>
  <c r="T20" i="2"/>
  <c r="V20" i="2" s="1"/>
  <c r="O29" i="2"/>
  <c r="T30" i="2"/>
  <c r="V30" i="2" s="1"/>
  <c r="T37" i="2"/>
  <c r="V37" i="2" s="1"/>
  <c r="O43" i="2"/>
  <c r="O44" i="2"/>
  <c r="T46" i="2"/>
  <c r="V46" i="2" s="1"/>
  <c r="O54" i="2"/>
  <c r="T55" i="2"/>
  <c r="V55" i="2" s="1"/>
  <c r="T63" i="2"/>
  <c r="V63" i="2" s="1"/>
  <c r="O70" i="2"/>
  <c r="T71" i="2"/>
  <c r="V71" i="2" s="1"/>
  <c r="T79" i="2"/>
  <c r="V79" i="2" s="1"/>
  <c r="O92" i="2"/>
  <c r="T93" i="2"/>
  <c r="V93" i="2" s="1"/>
  <c r="O109" i="2"/>
  <c r="O116" i="2"/>
  <c r="T118" i="2"/>
  <c r="V118" i="2" s="1"/>
  <c r="T12" i="2"/>
  <c r="V12" i="2" s="1"/>
  <c r="O13" i="2"/>
  <c r="T21" i="2"/>
  <c r="V21" i="2" s="1"/>
  <c r="T29" i="2"/>
  <c r="V29" i="2" s="1"/>
  <c r="O30" i="2"/>
  <c r="T38" i="2"/>
  <c r="V38" i="2" s="1"/>
  <c r="T44" i="2"/>
  <c r="V44" i="2" s="1"/>
  <c r="O46" i="2"/>
  <c r="T54" i="2"/>
  <c r="V54" i="2" s="1"/>
  <c r="O55" i="2"/>
  <c r="T64" i="2"/>
  <c r="V64" i="2" s="1"/>
  <c r="T70" i="2"/>
  <c r="V70" i="2" s="1"/>
  <c r="O71" i="2"/>
  <c r="T80" i="2"/>
  <c r="V80" i="2" s="1"/>
  <c r="T86" i="2"/>
  <c r="V86" i="2" s="1"/>
  <c r="O93" i="2"/>
  <c r="T109" i="2"/>
  <c r="V109" i="2" s="1"/>
  <c r="O112" i="2"/>
  <c r="T116" i="2"/>
  <c r="V116" i="2" s="1"/>
  <c r="O118" i="2"/>
  <c r="T7" i="2"/>
  <c r="V7" i="2" s="1"/>
  <c r="O6" i="2"/>
  <c r="O8" i="2"/>
  <c r="O9" i="2"/>
  <c r="T11" i="2"/>
  <c r="V11" i="2" s="1"/>
  <c r="T16" i="2"/>
  <c r="V16" i="2" s="1"/>
  <c r="O19" i="2"/>
  <c r="O23" i="2"/>
  <c r="O24" i="2"/>
  <c r="O25" i="2"/>
  <c r="T32" i="2"/>
  <c r="V32" i="2" s="1"/>
  <c r="O36" i="2"/>
  <c r="T47" i="2"/>
  <c r="V47" i="2" s="1"/>
  <c r="O48" i="2"/>
  <c r="O50" i="2"/>
  <c r="O51" i="2"/>
  <c r="O52" i="2"/>
  <c r="T59" i="2"/>
  <c r="V59" i="2" s="1"/>
  <c r="O62" i="2"/>
  <c r="O66" i="2"/>
  <c r="O67" i="2"/>
  <c r="T69" i="2"/>
  <c r="V69" i="2" s="1"/>
  <c r="T75" i="2"/>
  <c r="V75" i="2" s="1"/>
  <c r="O78" i="2"/>
  <c r="O82" i="2"/>
  <c r="O83" i="2"/>
  <c r="T85" i="2"/>
  <c r="V85" i="2" s="1"/>
  <c r="O88" i="2"/>
  <c r="T89" i="2"/>
  <c r="V89" i="2" s="1"/>
  <c r="O98" i="2"/>
  <c r="O111" i="2"/>
  <c r="T115" i="2"/>
  <c r="V115" i="2" s="1"/>
  <c r="T14" i="1"/>
  <c r="V14" i="1" s="1"/>
  <c r="T5" i="2"/>
  <c r="V5" i="2" s="1"/>
  <c r="T9" i="2"/>
  <c r="V9" i="2" s="1"/>
  <c r="T17" i="2"/>
  <c r="V17" i="2" s="1"/>
  <c r="T25" i="2"/>
  <c r="V25" i="2" s="1"/>
  <c r="T34" i="2"/>
  <c r="V34" i="2" s="1"/>
  <c r="T52" i="2"/>
  <c r="V52" i="2" s="1"/>
  <c r="T60" i="2"/>
  <c r="V60" i="2" s="1"/>
  <c r="T67" i="2"/>
  <c r="V67" i="2" s="1"/>
  <c r="T96" i="2"/>
  <c r="V96" i="2" s="1"/>
  <c r="T106" i="2"/>
  <c r="V106" i="2" s="1"/>
  <c r="T6" i="3"/>
  <c r="V6" i="3" s="1"/>
  <c r="T18" i="3"/>
  <c r="V18" i="3" s="1"/>
  <c r="T30" i="3"/>
  <c r="V30" i="3" s="1"/>
  <c r="T59" i="3"/>
  <c r="V59" i="3" s="1"/>
  <c r="T72" i="3"/>
  <c r="V72" i="3" s="1"/>
  <c r="T83" i="3"/>
  <c r="V83" i="3" s="1"/>
  <c r="T99" i="3"/>
  <c r="V99" i="3" s="1"/>
  <c r="T10" i="2"/>
  <c r="V10" i="2" s="1"/>
  <c r="O14" i="2"/>
  <c r="T15" i="2"/>
  <c r="V15" i="2" s="1"/>
  <c r="T18" i="2"/>
  <c r="V18" i="2" s="1"/>
  <c r="O22" i="2"/>
  <c r="T23" i="2"/>
  <c r="V23" i="2" s="1"/>
  <c r="T27" i="2"/>
  <c r="V27" i="2" s="1"/>
  <c r="O31" i="2"/>
  <c r="T35" i="2"/>
  <c r="V35" i="2" s="1"/>
  <c r="O39" i="2"/>
  <c r="O42" i="2"/>
  <c r="T43" i="2"/>
  <c r="V43" i="2" s="1"/>
  <c r="T45" i="2"/>
  <c r="V45" i="2" s="1"/>
  <c r="T50" i="2"/>
  <c r="V50" i="2" s="1"/>
  <c r="T53" i="2"/>
  <c r="V53" i="2" s="1"/>
  <c r="O57" i="2"/>
  <c r="T58" i="2"/>
  <c r="V58" i="2" s="1"/>
  <c r="T61" i="2"/>
  <c r="V61" i="2" s="1"/>
  <c r="O65" i="2"/>
  <c r="T66" i="2"/>
  <c r="V66" i="2" s="1"/>
  <c r="T68" i="2"/>
  <c r="V68" i="2" s="1"/>
  <c r="O72" i="2"/>
  <c r="T74" i="2"/>
  <c r="V74" i="2" s="1"/>
  <c r="T77" i="2"/>
  <c r="V77" i="2" s="1"/>
  <c r="O81" i="2"/>
  <c r="T82" i="2"/>
  <c r="V82" i="2" s="1"/>
  <c r="O84" i="2"/>
  <c r="O90" i="2"/>
  <c r="O94" i="2"/>
  <c r="T95" i="2"/>
  <c r="V95" i="2" s="1"/>
  <c r="T97" i="2"/>
  <c r="V97" i="2" s="1"/>
  <c r="T104" i="2"/>
  <c r="V104" i="2" s="1"/>
  <c r="T107" i="2"/>
  <c r="V107" i="2" s="1"/>
  <c r="O119" i="2"/>
  <c r="T7" i="3"/>
  <c r="V7" i="3" s="1"/>
  <c r="T11" i="3"/>
  <c r="V11" i="3" s="1"/>
  <c r="O15" i="3"/>
  <c r="T16" i="3"/>
  <c r="V16" i="3" s="1"/>
  <c r="T19" i="3"/>
  <c r="V19" i="3" s="1"/>
  <c r="O24" i="3"/>
  <c r="T25" i="3"/>
  <c r="V25" i="3" s="1"/>
  <c r="T31" i="3"/>
  <c r="V31" i="3" s="1"/>
  <c r="T35" i="3"/>
  <c r="V35" i="3" s="1"/>
  <c r="T45" i="3"/>
  <c r="V45" i="3" s="1"/>
  <c r="T49" i="3"/>
  <c r="V49" i="3" s="1"/>
  <c r="T51" i="3"/>
  <c r="V51" i="3" s="1"/>
  <c r="O55" i="3"/>
  <c r="T57" i="3"/>
  <c r="V57" i="3" s="1"/>
  <c r="T60" i="3"/>
  <c r="V60" i="3" s="1"/>
  <c r="O64" i="3"/>
  <c r="O69" i="3"/>
  <c r="T73" i="3"/>
  <c r="V73" i="3" s="1"/>
  <c r="O74" i="3"/>
  <c r="O76" i="3"/>
  <c r="T79" i="3"/>
  <c r="V79" i="3" s="1"/>
  <c r="O86" i="3"/>
  <c r="T128" i="3"/>
  <c r="V128" i="3" s="1"/>
  <c r="T7" i="1"/>
  <c r="V7" i="1" s="1"/>
  <c r="T117" i="3"/>
  <c r="V117" i="3" s="1"/>
  <c r="O10" i="2"/>
  <c r="T14" i="2"/>
  <c r="V14" i="2" s="1"/>
  <c r="O18" i="2"/>
  <c r="T22" i="2"/>
  <c r="V22" i="2" s="1"/>
  <c r="O27" i="2"/>
  <c r="T31" i="2"/>
  <c r="V31" i="2" s="1"/>
  <c r="O35" i="2"/>
  <c r="T39" i="2"/>
  <c r="V39" i="2" s="1"/>
  <c r="T42" i="2"/>
  <c r="V42" i="2" s="1"/>
  <c r="O45" i="2"/>
  <c r="O53" i="2"/>
  <c r="T57" i="2"/>
  <c r="V57" i="2" s="1"/>
  <c r="O61" i="2"/>
  <c r="T65" i="2"/>
  <c r="V65" i="2" s="1"/>
  <c r="O68" i="2"/>
  <c r="T72" i="2"/>
  <c r="V72" i="2" s="1"/>
  <c r="O77" i="2"/>
  <c r="T81" i="2"/>
  <c r="V81" i="2" s="1"/>
  <c r="T90" i="2"/>
  <c r="V90" i="2" s="1"/>
  <c r="T94" i="2"/>
  <c r="V94" i="2" s="1"/>
  <c r="O97" i="2"/>
  <c r="O107" i="2"/>
  <c r="T119" i="2"/>
  <c r="V119" i="2" s="1"/>
  <c r="O11" i="3"/>
  <c r="T15" i="3"/>
  <c r="V15" i="3" s="1"/>
  <c r="O19" i="3"/>
  <c r="T24" i="3"/>
  <c r="V24" i="3" s="1"/>
  <c r="T34" i="3"/>
  <c r="V34" i="3" s="1"/>
  <c r="T44" i="3"/>
  <c r="V44" i="3" s="1"/>
  <c r="T47" i="3"/>
  <c r="V47" i="3" s="1"/>
  <c r="O51" i="3"/>
  <c r="T55" i="3"/>
  <c r="V55" i="3" s="1"/>
  <c r="O60" i="3"/>
  <c r="T64" i="3"/>
  <c r="V64" i="3" s="1"/>
  <c r="T69" i="3"/>
  <c r="V69" i="3" s="1"/>
  <c r="O73" i="3"/>
  <c r="O80" i="3"/>
  <c r="T82" i="3"/>
  <c r="V82" i="3" s="1"/>
  <c r="T87" i="3"/>
  <c r="V87" i="3" s="1"/>
  <c r="T92" i="3"/>
  <c r="V92" i="3" s="1"/>
  <c r="T96" i="3"/>
  <c r="V96" i="3" s="1"/>
  <c r="O100" i="3"/>
  <c r="O105" i="3"/>
  <c r="O108" i="3"/>
  <c r="O110" i="3"/>
  <c r="O120" i="3"/>
  <c r="O124" i="3"/>
  <c r="T130" i="3"/>
  <c r="V130" i="3" s="1"/>
  <c r="O130" i="3"/>
  <c r="T132" i="3"/>
  <c r="V132" i="3" s="1"/>
  <c r="T134" i="3"/>
  <c r="V134" i="3" s="1"/>
  <c r="L4" i="4"/>
  <c r="L14" i="4"/>
  <c r="L39" i="5"/>
  <c r="L49" i="5"/>
  <c r="O84" i="3"/>
  <c r="O87" i="3"/>
  <c r="O89" i="3"/>
  <c r="O92" i="3"/>
  <c r="O96" i="3"/>
  <c r="T100" i="3"/>
  <c r="V100" i="3" s="1"/>
  <c r="T115" i="3"/>
  <c r="V115" i="3" s="1"/>
  <c r="T137" i="3"/>
  <c r="V137" i="3" s="1"/>
  <c r="L17" i="5"/>
  <c r="L69" i="5"/>
  <c r="T102" i="3"/>
  <c r="V102" i="3" s="1"/>
  <c r="O109" i="3"/>
  <c r="O123" i="3"/>
  <c r="L13" i="4"/>
  <c r="L16" i="5"/>
  <c r="L32" i="5"/>
  <c r="L48" i="5"/>
  <c r="L82" i="5"/>
  <c r="L91" i="5"/>
  <c r="L99" i="5"/>
  <c r="L8" i="6"/>
  <c r="L17" i="6"/>
  <c r="L27" i="6"/>
  <c r="L45" i="6"/>
  <c r="L53" i="6"/>
  <c r="L61" i="6"/>
  <c r="L72" i="6"/>
  <c r="L80" i="6"/>
  <c r="L89" i="6"/>
  <c r="L97" i="6"/>
  <c r="L106" i="6"/>
  <c r="L115" i="6"/>
  <c r="L124" i="6"/>
  <c r="L136" i="6"/>
  <c r="T107" i="3"/>
  <c r="V107" i="3" s="1"/>
  <c r="T119" i="3"/>
  <c r="V119" i="3" s="1"/>
  <c r="O133" i="3"/>
  <c r="L8" i="5"/>
  <c r="L24" i="5"/>
  <c r="L38" i="5"/>
  <c r="L55" i="5"/>
  <c r="L68" i="5"/>
  <c r="L79" i="5"/>
  <c r="L87" i="5"/>
  <c r="L95" i="5"/>
  <c r="L106" i="5"/>
  <c r="L113" i="5"/>
  <c r="L123" i="5"/>
  <c r="L13" i="6"/>
  <c r="L22" i="6"/>
  <c r="L31" i="6"/>
  <c r="L40" i="6"/>
  <c r="L49" i="6"/>
  <c r="L57" i="6"/>
  <c r="L65" i="6"/>
  <c r="L76" i="6"/>
  <c r="L84" i="6"/>
  <c r="L92" i="6"/>
  <c r="L101" i="6"/>
  <c r="L109" i="6"/>
  <c r="L119" i="6"/>
  <c r="L129" i="6"/>
  <c r="L140" i="6"/>
</calcChain>
</file>

<file path=xl/sharedStrings.xml><?xml version="1.0" encoding="utf-8"?>
<sst xmlns="http://schemas.openxmlformats.org/spreadsheetml/2006/main" count="1922" uniqueCount="217">
  <si>
    <t>Rankings 2017/2018 dames powerlifting equipped</t>
  </si>
  <si>
    <t>Pl.</t>
  </si>
  <si>
    <t>Klasse</t>
  </si>
  <si>
    <t>Bdw.</t>
  </si>
  <si>
    <t>Categorie</t>
  </si>
  <si>
    <t>Naam</t>
  </si>
  <si>
    <t>Vereniging</t>
  </si>
  <si>
    <t>Squat</t>
  </si>
  <si>
    <t>Bank</t>
  </si>
  <si>
    <t>Sub</t>
  </si>
  <si>
    <t>Deadlift</t>
  </si>
  <si>
    <t>Totaal</t>
  </si>
  <si>
    <t>Coëff</t>
  </si>
  <si>
    <t>Wilks</t>
  </si>
  <si>
    <t>Event</t>
  </si>
  <si>
    <t>Open</t>
  </si>
  <si>
    <t>Ankie Timmers</t>
  </si>
  <si>
    <t>Atlas Nijmegen</t>
  </si>
  <si>
    <t>WEC</t>
  </si>
  <si>
    <t>EK 2018</t>
  </si>
  <si>
    <t>Sandra Wildeman</t>
  </si>
  <si>
    <t>Team Magna</t>
  </si>
  <si>
    <t>Masters 1</t>
  </si>
  <si>
    <t>Brenda vd Meulen</t>
  </si>
  <si>
    <t>S.S.S.</t>
  </si>
  <si>
    <t>NK 2018</t>
  </si>
  <si>
    <t>Iris Kensenhuis</t>
  </si>
  <si>
    <t>Algemeen lid</t>
  </si>
  <si>
    <t>Carmen Sjardijn</t>
  </si>
  <si>
    <t>WK PL Masters</t>
  </si>
  <si>
    <t>Maaike de Vries</t>
  </si>
  <si>
    <t>Hardcore Rotterdam</t>
  </si>
  <si>
    <t>Hardocre</t>
  </si>
  <si>
    <t>Masters 2</t>
  </si>
  <si>
    <t>Hennie van 't Loo</t>
  </si>
  <si>
    <t>Junioren</t>
  </si>
  <si>
    <t>Yara Immers</t>
  </si>
  <si>
    <t>Carolien Schouten</t>
  </si>
  <si>
    <t>Strength Academy</t>
  </si>
  <si>
    <t>Kim Snijders</t>
  </si>
  <si>
    <t>Rankings 2017/2018 dames powerlifting classic</t>
  </si>
  <si>
    <t>Pl,</t>
  </si>
  <si>
    <t>Bdw,</t>
  </si>
  <si>
    <t>Ielja Strik</t>
  </si>
  <si>
    <t>NKV Atlas</t>
  </si>
  <si>
    <t>NK PL 17</t>
  </si>
  <si>
    <t>Pleun Dekkers</t>
  </si>
  <si>
    <t>Sport Arena</t>
  </si>
  <si>
    <t>WK PL 18</t>
  </si>
  <si>
    <t>BM</t>
  </si>
  <si>
    <t>Caroline Sune</t>
  </si>
  <si>
    <t>France</t>
  </si>
  <si>
    <t>SBD</t>
  </si>
  <si>
    <t>Iris Scholten</t>
  </si>
  <si>
    <t>Algemeen Lid</t>
  </si>
  <si>
    <t>NK PL 18</t>
  </si>
  <si>
    <t>Jolien Dreesen</t>
  </si>
  <si>
    <t>Krachtlab</t>
  </si>
  <si>
    <t>Evita juanita Talahatu</t>
  </si>
  <si>
    <t>Sharr Beeren</t>
  </si>
  <si>
    <t>Gwen Mostert</t>
  </si>
  <si>
    <t>Valerie Hitzert</t>
  </si>
  <si>
    <t>Marlinde Gras</t>
  </si>
  <si>
    <t>Aysun Cakmak</t>
  </si>
  <si>
    <t>Ilrish Kensenhuis</t>
  </si>
  <si>
    <t>Christine Rebello</t>
  </si>
  <si>
    <t>No Excuses</t>
  </si>
  <si>
    <t>Evita Talahatu</t>
  </si>
  <si>
    <t>Iron House Co,</t>
  </si>
  <si>
    <t>Isabelle Feteris</t>
  </si>
  <si>
    <t>Colette Haddon</t>
  </si>
  <si>
    <t>Cher Naarden</t>
  </si>
  <si>
    <t>Fox Gym</t>
  </si>
  <si>
    <t>Sanne Visser</t>
  </si>
  <si>
    <t>Romy Toonen</t>
  </si>
  <si>
    <t xml:space="preserve">Iron House Co, </t>
  </si>
  <si>
    <t>Jetsy Werleman</t>
  </si>
  <si>
    <t>Claudia Oudijk</t>
  </si>
  <si>
    <t xml:space="preserve">NSKV Profectus </t>
  </si>
  <si>
    <t>Miranda van de Pol</t>
  </si>
  <si>
    <t>Inge Hendriks</t>
  </si>
  <si>
    <t>Sharon Rietveld</t>
  </si>
  <si>
    <t>Nathalie Hillenga</t>
  </si>
  <si>
    <t>Oot Zwanikken</t>
  </si>
  <si>
    <t>Jacqueline Klaver</t>
  </si>
  <si>
    <t>DSKV IJzersterk</t>
  </si>
  <si>
    <t>Susana Gerrits</t>
  </si>
  <si>
    <t>Kelsey Koffijberg</t>
  </si>
  <si>
    <t>Dominique van Deursen</t>
  </si>
  <si>
    <t>TSKV Spartacus</t>
  </si>
  <si>
    <t>Eva Maria de Langen</t>
  </si>
  <si>
    <t>GSKV Northside Barbell</t>
  </si>
  <si>
    <t>Senja-Irene Torres Perez De San Roman</t>
  </si>
  <si>
    <t>Fox</t>
  </si>
  <si>
    <t>Ianthe van Belzen</t>
  </si>
  <si>
    <t>Leontine van Geffen</t>
  </si>
  <si>
    <t>Margy Salas</t>
  </si>
  <si>
    <t>Neoli</t>
  </si>
  <si>
    <t>Sytske Bekker</t>
  </si>
  <si>
    <t>Michelle Mens</t>
  </si>
  <si>
    <t>Fenix Barbell</t>
  </si>
  <si>
    <t>Aniek van den Reek</t>
  </si>
  <si>
    <t>DSKV Ijzersterk</t>
  </si>
  <si>
    <t>NSK</t>
  </si>
  <si>
    <t>Lieke de Wit</t>
  </si>
  <si>
    <t>Lidia Den Haan</t>
  </si>
  <si>
    <t>Lisette Verlaan</t>
  </si>
  <si>
    <t>NSKV Profectus</t>
  </si>
  <si>
    <t>Nienke Eilander</t>
  </si>
  <si>
    <t>Arianne Derickx</t>
  </si>
  <si>
    <t>Laura Hooijberg</t>
  </si>
  <si>
    <t>Myrthe Steenmeijer</t>
  </si>
  <si>
    <t>Karlien Huiskes</t>
  </si>
  <si>
    <t>Robbin Schellekens</t>
  </si>
  <si>
    <t>Barbara Claassen</t>
  </si>
  <si>
    <t>Robin Kamphorst</t>
  </si>
  <si>
    <t>Elisa Hessels</t>
  </si>
  <si>
    <t>Joan Steeman</t>
  </si>
  <si>
    <t>Susanne Sivonen</t>
  </si>
  <si>
    <t>Barbell Strength</t>
  </si>
  <si>
    <t>Anna Schipper</t>
  </si>
  <si>
    <t>Brigitte Sukèl</t>
  </si>
  <si>
    <t>Roelienda Zevenbergen</t>
  </si>
  <si>
    <t>Juliet Brokken</t>
  </si>
  <si>
    <t>Deepika Kersten</t>
  </si>
  <si>
    <t>Evie Bus</t>
  </si>
  <si>
    <t>Brigitte Sukel</t>
  </si>
  <si>
    <t>Kirsten Lammers</t>
  </si>
  <si>
    <t>Heaven-Leigh Essers</t>
  </si>
  <si>
    <t>Mirte de Haan</t>
  </si>
  <si>
    <t>Silke van den Berg</t>
  </si>
  <si>
    <t>Nirit Michaeli</t>
  </si>
  <si>
    <t>UnScared Crossfit</t>
  </si>
  <si>
    <t>Yvonne Kortsmit</t>
  </si>
  <si>
    <t>SSC Powerhouse</t>
  </si>
  <si>
    <t>Lilian Verhoole</t>
  </si>
  <si>
    <t>Banu Askeroglu</t>
  </si>
  <si>
    <t>Arja Rydin</t>
  </si>
  <si>
    <t>Masters 4</t>
  </si>
  <si>
    <t>Ina Revers Koolhaas</t>
  </si>
  <si>
    <t>Kim Francken</t>
  </si>
  <si>
    <t>Lianne de Vries</t>
  </si>
  <si>
    <t>Kim Schouten</t>
  </si>
  <si>
    <t>Linda Hofhuis</t>
  </si>
  <si>
    <t>Michelle Wijnans</t>
  </si>
  <si>
    <t>Tara Smit</t>
  </si>
  <si>
    <t>Rhagnell Fortuin</t>
  </si>
  <si>
    <t>The Hardcore Gym</t>
  </si>
  <si>
    <t>x</t>
  </si>
  <si>
    <t>Florianne Volbeda</t>
  </si>
  <si>
    <t>Stephanie Sevier</t>
  </si>
  <si>
    <t>Emma de Boer</t>
  </si>
  <si>
    <t>Babette Bais</t>
  </si>
  <si>
    <t>Janna De Vos</t>
  </si>
  <si>
    <t>Eva Rombout</t>
  </si>
  <si>
    <t>Soumaya Slilem</t>
  </si>
  <si>
    <t>Willona Ortsen</t>
  </si>
  <si>
    <t>Ginny Rambow</t>
  </si>
  <si>
    <t>Urscha Fajdiga</t>
  </si>
  <si>
    <t>Janine Wiessenberg</t>
  </si>
  <si>
    <t>Jie Yi Wu Chen</t>
  </si>
  <si>
    <t>Charlotte Gerrits</t>
  </si>
  <si>
    <t>Alexandra Barton</t>
  </si>
  <si>
    <t>Stefanie de Boer</t>
  </si>
  <si>
    <t>Diana Cristina Godinho Freitas</t>
  </si>
  <si>
    <t>Marloes DaniÃ«ls</t>
  </si>
  <si>
    <t>Ratna Laurens</t>
  </si>
  <si>
    <t>Demi Zanen</t>
  </si>
  <si>
    <t>Ineke van Bentum</t>
  </si>
  <si>
    <t>Yvette Bekkers</t>
  </si>
  <si>
    <t>Tamara Jetten</t>
  </si>
  <si>
    <t>Laurien Calle</t>
  </si>
  <si>
    <t>Giacolina Rosa Gastaldo</t>
  </si>
  <si>
    <t>Jacqueline Houweling</t>
  </si>
  <si>
    <t>Rosan Diks</t>
  </si>
  <si>
    <t>Klasse -47 kg</t>
  </si>
  <si>
    <t>Klasse -52 kg</t>
  </si>
  <si>
    <t>Klasse -57 kg</t>
  </si>
  <si>
    <t>Juninoren</t>
  </si>
  <si>
    <t>Klasse -63 kg</t>
  </si>
  <si>
    <t>Klasse -72 kg</t>
  </si>
  <si>
    <t>SCC Powerhouse</t>
  </si>
  <si>
    <t>Klasse -84 kg</t>
  </si>
  <si>
    <t>Klasse +84 kg</t>
  </si>
  <si>
    <t>Rankings 2017/2018 dames bankdrukken equipped</t>
  </si>
  <si>
    <t>Brenda van der Meulen</t>
  </si>
  <si>
    <t>SSS</t>
  </si>
  <si>
    <t>NK BD 2018</t>
  </si>
  <si>
    <t>WK PL EQ</t>
  </si>
  <si>
    <t>WK BD 2018</t>
  </si>
  <si>
    <t>Alg lid</t>
  </si>
  <si>
    <t>NK PL 2018</t>
  </si>
  <si>
    <t>Rankings 2017/2018 dames bankdrukken classic</t>
  </si>
  <si>
    <t>Henny van 't Loo</t>
  </si>
  <si>
    <t>NK BD</t>
  </si>
  <si>
    <t>Lidia den Haan</t>
  </si>
  <si>
    <t>Annamarika Jaskowiak</t>
  </si>
  <si>
    <t>Hardcore</t>
  </si>
  <si>
    <t>Laura Kasius</t>
  </si>
  <si>
    <t>Spartacus tilburg</t>
  </si>
  <si>
    <t>Alica van Straten</t>
  </si>
  <si>
    <t>TOPFIT</t>
  </si>
  <si>
    <t>Sub-Junioren</t>
  </si>
  <si>
    <t>Ina Koolhaas Revers</t>
  </si>
  <si>
    <t>Opne</t>
  </si>
  <si>
    <t>Klasse -84kg</t>
  </si>
  <si>
    <t>Jun</t>
  </si>
  <si>
    <t>Katinka van Baalen</t>
  </si>
  <si>
    <t>Margo Smeenge</t>
  </si>
  <si>
    <t>Rilana Pal</t>
  </si>
  <si>
    <t>Fleur Goedhart</t>
  </si>
  <si>
    <t>Celine Nieuwland</t>
  </si>
  <si>
    <t>Sofie van der Ven</t>
  </si>
  <si>
    <t>Helima Bridie</t>
  </si>
  <si>
    <t>Juliette Guise</t>
  </si>
  <si>
    <t>GSKV Northside B,</t>
  </si>
  <si>
    <t>NK junioren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</si>
</sst>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2">
    <cellStyle name="Explanatory Text" xfId="1" builtinId="53" customBuiltin="1"/>
    <cellStyle name="Normal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  <dxf>
      <font>
        <b val="0"/>
        <i val="0"/>
        <color rgb="FFFFFFFF"/>
        <name val="Calibri"/>
      </font>
      <fill>
        <patternFill>
          <bgColor rgb="FF80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Normal="100" workbookViewId="0">
      <selection activeCell="K24" sqref="K24"/>
    </sheetView>
  </sheetViews>
  <sheetFormatPr defaultRowHeight="15" x14ac:dyDescent="0.25"/>
  <cols>
    <col min="1" max="1" width="2.7109375" customWidth="1"/>
    <col min="2" max="2" width="7.5703125" customWidth="1"/>
    <col min="3" max="3" width="6.42578125" customWidth="1"/>
    <col min="4" max="4" width="12" customWidth="1"/>
    <col min="5" max="5" width="23.85546875" customWidth="1"/>
    <col min="6" max="6" width="19.28515625" customWidth="1"/>
    <col min="7" max="9" width="9.140625" hidden="1" customWidth="1"/>
    <col min="10" max="10" width="10.140625" customWidth="1"/>
    <col min="11" max="11" width="0.28515625" hidden="1" customWidth="1"/>
    <col min="12" max="13" width="9.140625" hidden="1" customWidth="1"/>
    <col min="14" max="14" width="10.5703125" customWidth="1"/>
    <col min="15" max="18" width="9.140625" hidden="1" customWidth="1"/>
    <col min="19" max="20" width="10" customWidth="1"/>
    <col min="21" max="21" width="9.140625" hidden="1" customWidth="1"/>
    <col min="22" max="22" width="8.85546875" customWidth="1"/>
    <col min="23" max="23" width="15.5703125" customWidth="1"/>
    <col min="24" max="1025" width="8.5703125" customWidth="1"/>
  </cols>
  <sheetData>
    <row r="1" spans="1:23" x14ac:dyDescent="0.25">
      <c r="A1" t="s">
        <v>0</v>
      </c>
    </row>
    <row r="3" spans="1:23" x14ac:dyDescent="0.25">
      <c r="A3" s="1" t="s">
        <v>1</v>
      </c>
      <c r="B3" s="1" t="s">
        <v>2</v>
      </c>
      <c r="C3" s="2" t="s">
        <v>3</v>
      </c>
      <c r="D3" s="2" t="s">
        <v>4</v>
      </c>
      <c r="E3" s="1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7</v>
      </c>
      <c r="K3" s="1">
        <v>1</v>
      </c>
      <c r="L3" s="1">
        <v>2</v>
      </c>
      <c r="M3" s="1">
        <v>3</v>
      </c>
      <c r="N3" s="3" t="s">
        <v>8</v>
      </c>
      <c r="O3" s="3" t="s">
        <v>9</v>
      </c>
      <c r="P3" s="3">
        <v>1</v>
      </c>
      <c r="Q3" s="3">
        <v>2</v>
      </c>
      <c r="R3" s="3">
        <v>3</v>
      </c>
      <c r="S3" s="3" t="s">
        <v>10</v>
      </c>
      <c r="T3" s="3" t="s">
        <v>11</v>
      </c>
      <c r="U3" s="3" t="s">
        <v>12</v>
      </c>
      <c r="V3" s="3" t="s">
        <v>13</v>
      </c>
      <c r="W3" s="2" t="s">
        <v>14</v>
      </c>
    </row>
    <row r="4" spans="1:23" x14ac:dyDescent="0.25">
      <c r="A4">
        <v>1</v>
      </c>
      <c r="B4">
        <v>72</v>
      </c>
      <c r="C4" s="4">
        <v>71.33</v>
      </c>
      <c r="D4" s="4" t="s">
        <v>15</v>
      </c>
      <c r="E4" t="s">
        <v>16</v>
      </c>
      <c r="F4" t="s">
        <v>17</v>
      </c>
      <c r="G4">
        <v>211</v>
      </c>
      <c r="H4">
        <v>217.5</v>
      </c>
      <c r="I4">
        <v>222.5</v>
      </c>
      <c r="J4">
        <f>MAX(0,G4:I4)</f>
        <v>222.5</v>
      </c>
      <c r="K4">
        <v>155</v>
      </c>
      <c r="L4">
        <v>161</v>
      </c>
      <c r="M4">
        <v>162.5</v>
      </c>
      <c r="N4">
        <f>MAX(0,K4:M4)</f>
        <v>162.5</v>
      </c>
      <c r="O4">
        <f t="shared" ref="O4:O16" si="0">J4+N4</f>
        <v>385</v>
      </c>
      <c r="P4">
        <v>205</v>
      </c>
      <c r="Q4">
        <v>215.5</v>
      </c>
      <c r="R4">
        <v>223.5</v>
      </c>
      <c r="S4">
        <f>MAX(P4:R4)</f>
        <v>223.5</v>
      </c>
      <c r="T4">
        <f t="shared" ref="T4:T16" si="1">S4+N4+J4</f>
        <v>608.5</v>
      </c>
      <c r="U4" s="5">
        <f t="shared" ref="U4:U16" si="2">500/(594.31747775582+-27.23842536447*C4+0.82112226871*C4^2+-0.00930733913*C4^3+0.00004731582*C4^4+-0.00000009054*C4^5)</f>
        <v>0.98216588167451269</v>
      </c>
      <c r="V4" s="4">
        <f t="shared" ref="V4:V16" si="3">T4*U4</f>
        <v>597.64793899894096</v>
      </c>
      <c r="W4" s="6" t="s">
        <v>18</v>
      </c>
    </row>
    <row r="5" spans="1:23" x14ac:dyDescent="0.25">
      <c r="A5">
        <v>2</v>
      </c>
      <c r="B5">
        <v>84</v>
      </c>
      <c r="C5">
        <v>75.67</v>
      </c>
      <c r="D5" s="4" t="s">
        <v>15</v>
      </c>
      <c r="E5" t="s">
        <v>16</v>
      </c>
      <c r="F5" t="s">
        <v>17</v>
      </c>
      <c r="J5">
        <v>215</v>
      </c>
      <c r="N5">
        <v>170</v>
      </c>
      <c r="O5">
        <f t="shared" si="0"/>
        <v>385</v>
      </c>
      <c r="S5">
        <v>222.5</v>
      </c>
      <c r="T5">
        <f t="shared" si="1"/>
        <v>607.5</v>
      </c>
      <c r="U5" s="5">
        <f t="shared" si="2"/>
        <v>0.94540036209272227</v>
      </c>
      <c r="V5" s="4">
        <f t="shared" si="3"/>
        <v>574.33071997132879</v>
      </c>
      <c r="W5" s="6" t="s">
        <v>19</v>
      </c>
    </row>
    <row r="6" spans="1:23" x14ac:dyDescent="0.25">
      <c r="A6">
        <v>3</v>
      </c>
      <c r="B6">
        <v>57</v>
      </c>
      <c r="C6">
        <v>56.35</v>
      </c>
      <c r="D6" t="s">
        <v>15</v>
      </c>
      <c r="E6" t="s">
        <v>20</v>
      </c>
      <c r="F6" t="s">
        <v>21</v>
      </c>
      <c r="J6">
        <v>175</v>
      </c>
      <c r="N6">
        <v>97.5</v>
      </c>
      <c r="O6">
        <f t="shared" si="0"/>
        <v>272.5</v>
      </c>
      <c r="S6">
        <v>162.5</v>
      </c>
      <c r="T6">
        <f t="shared" si="1"/>
        <v>435</v>
      </c>
      <c r="U6" s="5">
        <f t="shared" si="2"/>
        <v>1.1708717203297736</v>
      </c>
      <c r="V6" s="4">
        <f t="shared" si="3"/>
        <v>509.32919834345154</v>
      </c>
      <c r="W6" s="6" t="s">
        <v>19</v>
      </c>
    </row>
    <row r="7" spans="1:23" x14ac:dyDescent="0.25">
      <c r="A7">
        <v>4</v>
      </c>
      <c r="B7">
        <v>85</v>
      </c>
      <c r="C7">
        <v>114.2</v>
      </c>
      <c r="D7" t="s">
        <v>22</v>
      </c>
      <c r="E7" t="s">
        <v>23</v>
      </c>
      <c r="F7" t="s">
        <v>24</v>
      </c>
      <c r="G7">
        <v>205</v>
      </c>
      <c r="H7">
        <v>220</v>
      </c>
      <c r="I7">
        <v>-225</v>
      </c>
      <c r="J7">
        <f>MAX(0,G7:I7)</f>
        <v>220</v>
      </c>
      <c r="K7">
        <v>190</v>
      </c>
      <c r="L7">
        <v>200</v>
      </c>
      <c r="M7">
        <v>210</v>
      </c>
      <c r="N7">
        <f>MAX(0,K7:M7)</f>
        <v>210</v>
      </c>
      <c r="O7">
        <f t="shared" si="0"/>
        <v>430</v>
      </c>
      <c r="P7">
        <v>180</v>
      </c>
      <c r="Q7">
        <v>190</v>
      </c>
      <c r="R7">
        <v>200</v>
      </c>
      <c r="S7">
        <f>MAX(P7:R7)</f>
        <v>200</v>
      </c>
      <c r="T7">
        <f t="shared" si="1"/>
        <v>630</v>
      </c>
      <c r="U7" s="5">
        <f t="shared" si="2"/>
        <v>0.80697062917757367</v>
      </c>
      <c r="V7" s="4">
        <f t="shared" si="3"/>
        <v>508.39149638187143</v>
      </c>
      <c r="W7" s="6" t="s">
        <v>25</v>
      </c>
    </row>
    <row r="8" spans="1:23" x14ac:dyDescent="0.25">
      <c r="A8">
        <v>5</v>
      </c>
      <c r="B8">
        <v>84</v>
      </c>
      <c r="C8">
        <v>82.26</v>
      </c>
      <c r="D8" s="4" t="s">
        <v>15</v>
      </c>
      <c r="E8" t="s">
        <v>26</v>
      </c>
      <c r="F8" t="s">
        <v>27</v>
      </c>
      <c r="J8">
        <v>207.5</v>
      </c>
      <c r="N8">
        <v>95</v>
      </c>
      <c r="O8">
        <f t="shared" si="0"/>
        <v>302.5</v>
      </c>
      <c r="S8">
        <v>232.5</v>
      </c>
      <c r="T8">
        <f t="shared" si="1"/>
        <v>535</v>
      </c>
      <c r="U8" s="5">
        <f t="shared" si="2"/>
        <v>0.90133970699672961</v>
      </c>
      <c r="V8" s="4">
        <f t="shared" si="3"/>
        <v>482.21674324325033</v>
      </c>
      <c r="W8" s="6" t="s">
        <v>19</v>
      </c>
    </row>
    <row r="9" spans="1:23" x14ac:dyDescent="0.25">
      <c r="A9">
        <v>6</v>
      </c>
      <c r="B9">
        <v>84</v>
      </c>
      <c r="C9">
        <v>74.38</v>
      </c>
      <c r="D9" t="s">
        <v>22</v>
      </c>
      <c r="E9" t="s">
        <v>28</v>
      </c>
      <c r="J9">
        <v>190</v>
      </c>
      <c r="N9">
        <v>117.5</v>
      </c>
      <c r="O9">
        <f t="shared" si="0"/>
        <v>307.5</v>
      </c>
      <c r="S9">
        <v>170</v>
      </c>
      <c r="T9">
        <f t="shared" si="1"/>
        <v>477.5</v>
      </c>
      <c r="U9" s="5">
        <f t="shared" si="2"/>
        <v>0.95562675256112306</v>
      </c>
      <c r="V9" s="4">
        <f t="shared" si="3"/>
        <v>456.31177434793625</v>
      </c>
      <c r="W9" s="6" t="s">
        <v>29</v>
      </c>
    </row>
    <row r="10" spans="1:23" x14ac:dyDescent="0.25">
      <c r="A10">
        <v>7</v>
      </c>
      <c r="B10">
        <v>72</v>
      </c>
      <c r="C10">
        <v>71.099999999999994</v>
      </c>
      <c r="D10" t="s">
        <v>15</v>
      </c>
      <c r="E10" t="s">
        <v>30</v>
      </c>
      <c r="F10" t="s">
        <v>27</v>
      </c>
      <c r="G10">
        <v>165</v>
      </c>
      <c r="H10">
        <v>-172.5</v>
      </c>
      <c r="I10">
        <v>-175</v>
      </c>
      <c r="J10">
        <f>MAX(0,G10:I10)</f>
        <v>165</v>
      </c>
      <c r="K10">
        <v>-117.5</v>
      </c>
      <c r="L10">
        <v>117.5</v>
      </c>
      <c r="M10">
        <v>122.5</v>
      </c>
      <c r="N10">
        <f>MAX(0,K10:M10)</f>
        <v>122.5</v>
      </c>
      <c r="O10">
        <f t="shared" si="0"/>
        <v>287.5</v>
      </c>
      <c r="P10">
        <v>142.5</v>
      </c>
      <c r="Q10">
        <v>150</v>
      </c>
      <c r="R10">
        <v>155</v>
      </c>
      <c r="S10">
        <f>MAX(P10:R10)</f>
        <v>155</v>
      </c>
      <c r="T10">
        <f t="shared" si="1"/>
        <v>442.5</v>
      </c>
      <c r="U10" s="5">
        <f t="shared" si="2"/>
        <v>0.98430856157328706</v>
      </c>
      <c r="V10" s="4">
        <f t="shared" si="3"/>
        <v>435.55653849617954</v>
      </c>
      <c r="W10" s="6" t="s">
        <v>25</v>
      </c>
    </row>
    <row r="11" spans="1:23" x14ac:dyDescent="0.25">
      <c r="A11">
        <v>8</v>
      </c>
      <c r="B11">
        <v>84</v>
      </c>
      <c r="C11" s="4">
        <v>72.599999999999994</v>
      </c>
      <c r="D11" s="4" t="s">
        <v>15</v>
      </c>
      <c r="E11" t="s">
        <v>30</v>
      </c>
      <c r="F11" t="s">
        <v>31</v>
      </c>
      <c r="G11">
        <v>155</v>
      </c>
      <c r="H11">
        <v>162.5</v>
      </c>
      <c r="I11">
        <v>167.5</v>
      </c>
      <c r="J11">
        <f>MAX(0,G11:I11)</f>
        <v>167.5</v>
      </c>
      <c r="K11">
        <v>112.5</v>
      </c>
      <c r="L11">
        <v>120</v>
      </c>
      <c r="M11">
        <v>125</v>
      </c>
      <c r="N11">
        <f>MAX(0,K11:M11)</f>
        <v>125</v>
      </c>
      <c r="O11">
        <f t="shared" si="0"/>
        <v>292.5</v>
      </c>
      <c r="P11">
        <v>145</v>
      </c>
      <c r="Q11">
        <v>150</v>
      </c>
      <c r="R11">
        <v>-152.5</v>
      </c>
      <c r="S11">
        <f>MAX(P11:R11)</f>
        <v>150</v>
      </c>
      <c r="T11">
        <f t="shared" si="1"/>
        <v>442.5</v>
      </c>
      <c r="U11" s="5">
        <f t="shared" si="2"/>
        <v>0.9706983334348066</v>
      </c>
      <c r="V11" s="4">
        <f t="shared" si="3"/>
        <v>429.53401254490194</v>
      </c>
      <c r="W11" s="6" t="s">
        <v>18</v>
      </c>
    </row>
    <row r="12" spans="1:23" x14ac:dyDescent="0.25">
      <c r="A12">
        <v>9</v>
      </c>
      <c r="B12">
        <v>72</v>
      </c>
      <c r="C12">
        <v>71.3</v>
      </c>
      <c r="D12" t="s">
        <v>22</v>
      </c>
      <c r="E12" t="s">
        <v>28</v>
      </c>
      <c r="F12" t="s">
        <v>32</v>
      </c>
      <c r="G12">
        <v>150</v>
      </c>
      <c r="H12">
        <v>-157.5</v>
      </c>
      <c r="I12">
        <v>160</v>
      </c>
      <c r="J12">
        <f>MAX(0,G12:I12)</f>
        <v>160</v>
      </c>
      <c r="K12">
        <v>100</v>
      </c>
      <c r="L12">
        <v>0</v>
      </c>
      <c r="M12">
        <v>0</v>
      </c>
      <c r="N12">
        <f>MAX(0,K12:M12)</f>
        <v>100</v>
      </c>
      <c r="O12">
        <f t="shared" si="0"/>
        <v>260</v>
      </c>
      <c r="P12">
        <v>130</v>
      </c>
      <c r="Q12">
        <v>150</v>
      </c>
      <c r="R12">
        <v>-175</v>
      </c>
      <c r="S12">
        <f>MAX(P12:R12)</f>
        <v>150</v>
      </c>
      <c r="T12">
        <f t="shared" si="1"/>
        <v>410</v>
      </c>
      <c r="U12" s="5">
        <f t="shared" si="2"/>
        <v>0.98244420019752687</v>
      </c>
      <c r="V12" s="4">
        <f t="shared" si="3"/>
        <v>402.80212208098601</v>
      </c>
      <c r="W12" s="6" t="s">
        <v>25</v>
      </c>
    </row>
    <row r="13" spans="1:23" x14ac:dyDescent="0.25">
      <c r="A13">
        <v>10</v>
      </c>
      <c r="B13">
        <v>72</v>
      </c>
      <c r="C13" s="4">
        <v>71.44</v>
      </c>
      <c r="D13" s="4" t="s">
        <v>33</v>
      </c>
      <c r="E13" t="s">
        <v>34</v>
      </c>
      <c r="J13">
        <v>157.5</v>
      </c>
      <c r="N13">
        <v>97.5</v>
      </c>
      <c r="O13">
        <f t="shared" si="0"/>
        <v>255</v>
      </c>
      <c r="S13">
        <v>155</v>
      </c>
      <c r="T13">
        <f t="shared" si="1"/>
        <v>410</v>
      </c>
      <c r="U13" s="5">
        <f t="shared" si="2"/>
        <v>0.98114835093381159</v>
      </c>
      <c r="V13" s="4">
        <f t="shared" si="3"/>
        <v>402.27082388286277</v>
      </c>
      <c r="W13" s="6" t="s">
        <v>29</v>
      </c>
    </row>
    <row r="14" spans="1:23" x14ac:dyDescent="0.25">
      <c r="A14">
        <v>11</v>
      </c>
      <c r="B14">
        <v>57</v>
      </c>
      <c r="C14">
        <v>53.8</v>
      </c>
      <c r="D14" t="s">
        <v>35</v>
      </c>
      <c r="E14" t="s">
        <v>36</v>
      </c>
      <c r="F14" t="s">
        <v>27</v>
      </c>
      <c r="G14">
        <v>80</v>
      </c>
      <c r="H14">
        <v>87.5</v>
      </c>
      <c r="I14">
        <v>-92.5</v>
      </c>
      <c r="J14">
        <f>MAX(0,G14:I14)</f>
        <v>87.5</v>
      </c>
      <c r="K14">
        <v>47.5</v>
      </c>
      <c r="L14">
        <v>50</v>
      </c>
      <c r="M14">
        <v>52.5</v>
      </c>
      <c r="N14">
        <f>MAX(0,K14:M14)</f>
        <v>52.5</v>
      </c>
      <c r="O14">
        <f t="shared" si="0"/>
        <v>140</v>
      </c>
      <c r="P14">
        <v>67.5</v>
      </c>
      <c r="Q14">
        <v>72.5</v>
      </c>
      <c r="R14">
        <v>77.5</v>
      </c>
      <c r="S14">
        <f>MAX(P14:R14)</f>
        <v>77.5</v>
      </c>
      <c r="T14">
        <f t="shared" si="1"/>
        <v>217.5</v>
      </c>
      <c r="U14" s="5">
        <f t="shared" si="2"/>
        <v>1.2141066977829293</v>
      </c>
      <c r="V14" s="4">
        <f t="shared" si="3"/>
        <v>264.06820676778716</v>
      </c>
      <c r="W14" s="6" t="s">
        <v>25</v>
      </c>
    </row>
    <row r="15" spans="1:23" x14ac:dyDescent="0.25">
      <c r="A15">
        <v>12</v>
      </c>
      <c r="B15">
        <v>52</v>
      </c>
      <c r="C15">
        <v>50.2</v>
      </c>
      <c r="D15" s="4" t="s">
        <v>22</v>
      </c>
      <c r="E15" t="s">
        <v>37</v>
      </c>
      <c r="F15" t="s">
        <v>38</v>
      </c>
      <c r="G15">
        <v>62.5</v>
      </c>
      <c r="H15">
        <v>-65</v>
      </c>
      <c r="I15">
        <v>65</v>
      </c>
      <c r="J15">
        <f>MAX(0,G15:I15)</f>
        <v>65</v>
      </c>
      <c r="K15">
        <v>50</v>
      </c>
      <c r="L15">
        <v>-52.5</v>
      </c>
      <c r="M15">
        <v>55</v>
      </c>
      <c r="N15">
        <f>MAX(0,K15:M15)</f>
        <v>55</v>
      </c>
      <c r="O15">
        <f t="shared" si="0"/>
        <v>120</v>
      </c>
      <c r="P15">
        <v>70</v>
      </c>
      <c r="Q15">
        <v>75</v>
      </c>
      <c r="R15">
        <v>80</v>
      </c>
      <c r="S15">
        <f>MAX(P15:R15)</f>
        <v>80</v>
      </c>
      <c r="T15">
        <f t="shared" si="1"/>
        <v>200</v>
      </c>
      <c r="U15" s="5">
        <f t="shared" si="2"/>
        <v>1.2807543698496375</v>
      </c>
      <c r="V15" s="4">
        <f t="shared" si="3"/>
        <v>256.15087396992749</v>
      </c>
      <c r="W15" s="6" t="s">
        <v>25</v>
      </c>
    </row>
    <row r="16" spans="1:23" x14ac:dyDescent="0.25">
      <c r="A16">
        <v>13</v>
      </c>
      <c r="B16">
        <v>74</v>
      </c>
      <c r="C16">
        <v>81.650000000000006</v>
      </c>
      <c r="D16" t="s">
        <v>15</v>
      </c>
      <c r="E16" t="s">
        <v>39</v>
      </c>
      <c r="F16" t="s">
        <v>38</v>
      </c>
      <c r="G16">
        <v>95</v>
      </c>
      <c r="H16">
        <v>100</v>
      </c>
      <c r="I16">
        <v>-105</v>
      </c>
      <c r="J16">
        <f>MAX(0,G16:I16)</f>
        <v>100</v>
      </c>
      <c r="K16">
        <v>60</v>
      </c>
      <c r="L16">
        <v>62.5</v>
      </c>
      <c r="M16">
        <v>-65</v>
      </c>
      <c r="N16">
        <f>MAX(0,K16:M16)</f>
        <v>62.5</v>
      </c>
      <c r="O16">
        <f t="shared" si="0"/>
        <v>162.5</v>
      </c>
      <c r="P16">
        <v>105</v>
      </c>
      <c r="Q16">
        <v>115</v>
      </c>
      <c r="R16">
        <v>120</v>
      </c>
      <c r="S16">
        <f>MAX(P16:R16)</f>
        <v>120</v>
      </c>
      <c r="T16">
        <f t="shared" si="1"/>
        <v>282.5</v>
      </c>
      <c r="U16" s="5">
        <f t="shared" si="2"/>
        <v>0.90489148609271663</v>
      </c>
      <c r="V16" s="4">
        <f t="shared" si="3"/>
        <v>255.63184482119246</v>
      </c>
      <c r="W16" s="6" t="s">
        <v>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20"/>
  <sheetViews>
    <sheetView zoomScaleNormal="100" workbookViewId="0">
      <pane ySplit="3" topLeftCell="A4" activePane="bottomLeft" state="frozen"/>
      <selection pane="bottomLeft" activeCell="X100" sqref="X100"/>
    </sheetView>
  </sheetViews>
  <sheetFormatPr defaultRowHeight="15" x14ac:dyDescent="0.25"/>
  <cols>
    <col min="1" max="1" width="3.85546875" style="7" customWidth="1"/>
    <col min="2" max="2" width="6.5703125" style="7" customWidth="1"/>
    <col min="3" max="3" width="8.140625" style="7" customWidth="1"/>
    <col min="4" max="4" width="9.7109375" style="7" customWidth="1"/>
    <col min="5" max="5" width="26.42578125" style="7" customWidth="1"/>
    <col min="6" max="6" width="20" style="7" customWidth="1"/>
    <col min="7" max="9" width="11.5703125" style="7" hidden="1" customWidth="1"/>
    <col min="10" max="10" width="8.140625" style="7" customWidth="1"/>
    <col min="11" max="13" width="11.5703125" style="7" hidden="1" customWidth="1"/>
    <col min="14" max="14" width="9.85546875" style="7" customWidth="1"/>
    <col min="15" max="18" width="11.5703125" style="7" hidden="1" customWidth="1"/>
    <col min="19" max="19" width="9.140625" style="7" customWidth="1"/>
    <col min="20" max="20" width="8.7109375" style="7" customWidth="1"/>
    <col min="21" max="21" width="11.5703125" style="7" hidden="1" customWidth="1"/>
    <col min="22" max="22" width="9.140625" style="7" customWidth="1"/>
    <col min="23" max="23" width="14.85546875" style="6" customWidth="1"/>
    <col min="24" max="1023" width="9.140625" style="7" customWidth="1"/>
    <col min="1024" max="1025" width="9.140625" customWidth="1"/>
  </cols>
  <sheetData>
    <row r="1" spans="1:23" x14ac:dyDescent="0.25">
      <c r="A1" s="7" t="s">
        <v>40</v>
      </c>
    </row>
    <row r="3" spans="1:23" x14ac:dyDescent="0.25">
      <c r="A3" s="1" t="s">
        <v>41</v>
      </c>
      <c r="B3" s="1" t="s">
        <v>2</v>
      </c>
      <c r="C3" s="2" t="s">
        <v>42</v>
      </c>
      <c r="D3" s="1" t="s">
        <v>4</v>
      </c>
      <c r="E3" s="7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7</v>
      </c>
      <c r="K3" s="1">
        <v>1</v>
      </c>
      <c r="L3" s="1">
        <v>2</v>
      </c>
      <c r="M3" s="1">
        <v>3</v>
      </c>
      <c r="N3" s="3" t="s">
        <v>8</v>
      </c>
      <c r="O3" s="3" t="s">
        <v>9</v>
      </c>
      <c r="P3" s="3">
        <v>1</v>
      </c>
      <c r="Q3" s="3">
        <v>2</v>
      </c>
      <c r="R3" s="3">
        <v>3</v>
      </c>
      <c r="S3" s="3" t="s">
        <v>10</v>
      </c>
      <c r="T3" s="3" t="s">
        <v>11</v>
      </c>
      <c r="U3" s="3" t="s">
        <v>12</v>
      </c>
      <c r="V3" s="3" t="s">
        <v>13</v>
      </c>
      <c r="W3" s="2" t="s">
        <v>14</v>
      </c>
    </row>
    <row r="4" spans="1:23" x14ac:dyDescent="0.25">
      <c r="A4" s="7">
        <v>1</v>
      </c>
      <c r="B4" s="7">
        <v>84</v>
      </c>
      <c r="C4" s="7">
        <v>83.41</v>
      </c>
      <c r="E4" s="7" t="s">
        <v>43</v>
      </c>
      <c r="F4" s="7" t="s">
        <v>44</v>
      </c>
      <c r="G4" s="7">
        <v>195</v>
      </c>
      <c r="H4" s="7">
        <v>-207.5</v>
      </c>
      <c r="I4" s="7">
        <v>-207.5</v>
      </c>
      <c r="J4" s="7">
        <f>MAX(0,G4:I4)</f>
        <v>195</v>
      </c>
      <c r="K4" s="7">
        <v>127.5</v>
      </c>
      <c r="L4" s="7">
        <v>132.5</v>
      </c>
      <c r="M4" s="7">
        <v>137</v>
      </c>
      <c r="N4" s="7">
        <f>MAX(0,K4:M4)</f>
        <v>137</v>
      </c>
      <c r="O4" s="7">
        <f>J4+N4</f>
        <v>332</v>
      </c>
      <c r="P4" s="7">
        <v>195</v>
      </c>
      <c r="Q4" s="7">
        <v>202.5</v>
      </c>
      <c r="R4" s="7">
        <v>-210</v>
      </c>
      <c r="S4" s="7">
        <f>MAX(P4:R4)</f>
        <v>202.5</v>
      </c>
      <c r="T4" s="7">
        <f>S4+N4+J4</f>
        <v>534.5</v>
      </c>
      <c r="U4" s="8">
        <f>500/(594.31747775582+-27.23842536447*C4+0.82112226871*C4^2+-0.00930733913*C4^3+0.00004731582*C4^4+-0.00000009054*C4^5)</f>
        <v>0.89490893324239096</v>
      </c>
      <c r="V4" s="9">
        <f>T4*U4</f>
        <v>478.32882481805797</v>
      </c>
      <c r="W4" s="10" t="s">
        <v>45</v>
      </c>
    </row>
    <row r="5" spans="1:23" x14ac:dyDescent="0.25">
      <c r="A5" s="7">
        <v>2</v>
      </c>
      <c r="B5" s="7">
        <v>52</v>
      </c>
      <c r="C5" s="7">
        <v>50.65</v>
      </c>
      <c r="D5" s="7" t="s">
        <v>15</v>
      </c>
      <c r="E5" s="7" t="s">
        <v>46</v>
      </c>
      <c r="F5" s="7" t="s">
        <v>47</v>
      </c>
      <c r="G5" s="11">
        <v>132.5</v>
      </c>
      <c r="H5" s="11">
        <v>137.5</v>
      </c>
      <c r="I5" s="11">
        <v>-140</v>
      </c>
      <c r="J5" s="7">
        <f>MAX(0,G5:I5)</f>
        <v>137.5</v>
      </c>
      <c r="K5" s="11">
        <v>75</v>
      </c>
      <c r="L5" s="11">
        <v>77.5</v>
      </c>
      <c r="M5" s="11">
        <v>-80</v>
      </c>
      <c r="N5" s="7">
        <f>MAX(0,K5:M5)</f>
        <v>77.5</v>
      </c>
      <c r="O5" s="7">
        <f>J5+N5</f>
        <v>215</v>
      </c>
      <c r="P5" s="11">
        <v>145</v>
      </c>
      <c r="Q5" s="11">
        <v>152.5</v>
      </c>
      <c r="R5" s="11">
        <v>-155</v>
      </c>
      <c r="S5" s="7">
        <f>MAX(P5:R5)</f>
        <v>152.5</v>
      </c>
      <c r="T5" s="7">
        <f>S5+N5+J5</f>
        <v>367.5</v>
      </c>
      <c r="U5" s="8">
        <f>500/(594.31747775582+-27.23842536447*C5+0.82112226871*C5^2+-0.00930733913*C5^3+0.00004731582*C5^4+-0.00000009054*C5^5)</f>
        <v>1.2720820720021577</v>
      </c>
      <c r="V5" s="9">
        <f>T5*U5</f>
        <v>467.49016146079299</v>
      </c>
      <c r="W5" s="6" t="s">
        <v>48</v>
      </c>
    </row>
    <row r="6" spans="1:23" x14ac:dyDescent="0.25">
      <c r="A6" s="7" t="s">
        <v>49</v>
      </c>
      <c r="B6" s="7">
        <v>57</v>
      </c>
      <c r="C6" s="9">
        <v>57.25</v>
      </c>
      <c r="E6" s="7" t="s">
        <v>50</v>
      </c>
      <c r="F6" s="7" t="s">
        <v>51</v>
      </c>
      <c r="G6" s="11">
        <v>142.5</v>
      </c>
      <c r="H6" s="11">
        <v>150</v>
      </c>
      <c r="I6" s="11">
        <v>-155</v>
      </c>
      <c r="J6" s="7">
        <f>MAX(0,G6:I6)</f>
        <v>150</v>
      </c>
      <c r="K6" s="12">
        <v>72.5</v>
      </c>
      <c r="L6" s="11">
        <v>77.5</v>
      </c>
      <c r="M6" s="11">
        <v>80</v>
      </c>
      <c r="N6" s="7">
        <f>MAX(0,K6:M6)</f>
        <v>80</v>
      </c>
      <c r="O6" s="7">
        <f>J6+N6</f>
        <v>230</v>
      </c>
      <c r="P6" s="12">
        <v>160</v>
      </c>
      <c r="Q6" s="11">
        <v>167.5</v>
      </c>
      <c r="R6" s="12">
        <v>172.5</v>
      </c>
      <c r="S6" s="7">
        <f>MAX(P6:R6)</f>
        <v>172.5</v>
      </c>
      <c r="T6" s="7">
        <f>S6+N6+J6</f>
        <v>402.5</v>
      </c>
      <c r="U6" s="8">
        <f>500/(594.31747775582+-27.23842536447*C6+0.82112226871*C6^2+-0.00930733913*C6^3+0.00004731582*C6^4+-0.00000009054*C6^5)</f>
        <v>1.1564231926017121</v>
      </c>
      <c r="V6" s="9">
        <f>T6*U6</f>
        <v>465.4603350221891</v>
      </c>
      <c r="W6" s="6" t="s">
        <v>52</v>
      </c>
    </row>
    <row r="7" spans="1:23" x14ac:dyDescent="0.25">
      <c r="A7" s="7">
        <v>3</v>
      </c>
      <c r="B7" s="7">
        <v>57</v>
      </c>
      <c r="C7" s="7">
        <v>55.8</v>
      </c>
      <c r="D7" s="7" t="s">
        <v>15</v>
      </c>
      <c r="E7" s="7" t="s">
        <v>53</v>
      </c>
      <c r="F7" s="7" t="s">
        <v>54</v>
      </c>
      <c r="G7" s="7">
        <v>132.5</v>
      </c>
      <c r="H7" s="7">
        <v>140</v>
      </c>
      <c r="I7" s="7">
        <v>142.5</v>
      </c>
      <c r="J7" s="7">
        <f>MAX(0,G7:I7)</f>
        <v>142.5</v>
      </c>
      <c r="K7" s="7">
        <v>77.5</v>
      </c>
      <c r="L7" s="7">
        <v>82.5</v>
      </c>
      <c r="M7" s="7">
        <v>85</v>
      </c>
      <c r="N7" s="7">
        <f>MAX(0,K7:M7)</f>
        <v>85</v>
      </c>
      <c r="O7" s="7">
        <f>J7+N7</f>
        <v>227.5</v>
      </c>
      <c r="P7" s="7">
        <v>145</v>
      </c>
      <c r="Q7" s="7">
        <v>155</v>
      </c>
      <c r="R7" s="7">
        <v>161</v>
      </c>
      <c r="S7" s="7">
        <f>MAX(P7:R7)</f>
        <v>161</v>
      </c>
      <c r="T7" s="7">
        <f>S7+N7+J7</f>
        <v>388.5</v>
      </c>
      <c r="U7" s="8">
        <f>500/(594.31747775582+-27.23842536447*C7+0.82112226871*C7^2+-0.00930733913*C7^3+0.00004731582*C7^4+-0.00000009054*C7^5)</f>
        <v>1.1799101140967105</v>
      </c>
      <c r="V7" s="9">
        <f>T7*U7</f>
        <v>458.39507932657204</v>
      </c>
      <c r="W7" s="6" t="s">
        <v>55</v>
      </c>
    </row>
    <row r="8" spans="1:23" x14ac:dyDescent="0.25">
      <c r="A8" s="7">
        <v>4</v>
      </c>
      <c r="B8" s="7">
        <v>72</v>
      </c>
      <c r="C8" s="9">
        <v>71.5</v>
      </c>
      <c r="E8" s="7" t="s">
        <v>16</v>
      </c>
      <c r="F8" s="7" t="s">
        <v>44</v>
      </c>
      <c r="G8" s="11">
        <v>147.5</v>
      </c>
      <c r="H8" s="11">
        <v>152.5</v>
      </c>
      <c r="I8" s="11">
        <v>-157.5</v>
      </c>
      <c r="J8" s="7">
        <f>MAX(0,G8:I8)</f>
        <v>152.5</v>
      </c>
      <c r="K8" s="12">
        <v>100</v>
      </c>
      <c r="L8" s="11">
        <v>-102.5</v>
      </c>
      <c r="M8" s="11">
        <v>-102.5</v>
      </c>
      <c r="N8" s="7">
        <f>MAX(0,K8:M8)</f>
        <v>100</v>
      </c>
      <c r="O8" s="7">
        <f>J8+N8</f>
        <v>252.5</v>
      </c>
      <c r="P8" s="12">
        <v>190</v>
      </c>
      <c r="Q8" s="11">
        <v>197.5</v>
      </c>
      <c r="R8" s="12">
        <v>205</v>
      </c>
      <c r="S8" s="7">
        <f>MAX(P8:R8)</f>
        <v>205</v>
      </c>
      <c r="T8" s="7">
        <f>S8+N8+J8</f>
        <v>457.5</v>
      </c>
      <c r="U8" s="8">
        <f>500/(594.31747775582+-27.23842536447*C8+0.82112226871*C8^2+-0.00930733913*C8^3+0.00004731582*C8^4+-0.00000009054*C8^5)</f>
        <v>0.98059529752763375</v>
      </c>
      <c r="V8" s="9">
        <f>T8*U8</f>
        <v>448.62234861889243</v>
      </c>
      <c r="W8" s="6" t="s">
        <v>52</v>
      </c>
    </row>
    <row r="9" spans="1:23" x14ac:dyDescent="0.25">
      <c r="A9" s="7">
        <v>5</v>
      </c>
      <c r="B9" s="7">
        <v>63</v>
      </c>
      <c r="C9" s="7">
        <v>61.42</v>
      </c>
      <c r="D9" s="7" t="s">
        <v>15</v>
      </c>
      <c r="E9" s="7" t="s">
        <v>56</v>
      </c>
      <c r="F9" s="7" t="s">
        <v>57</v>
      </c>
      <c r="G9" s="7">
        <v>145</v>
      </c>
      <c r="H9" s="7">
        <v>150</v>
      </c>
      <c r="I9" s="7">
        <v>154</v>
      </c>
      <c r="J9" s="7">
        <f>MAX(0,G9:I9)</f>
        <v>154</v>
      </c>
      <c r="K9" s="7">
        <v>75</v>
      </c>
      <c r="L9" s="7">
        <v>-80</v>
      </c>
      <c r="M9" s="7">
        <v>80</v>
      </c>
      <c r="N9" s="7">
        <f>MAX(0,K9:M9)</f>
        <v>80</v>
      </c>
      <c r="O9" s="7">
        <f>J9+N9</f>
        <v>234</v>
      </c>
      <c r="P9" s="7">
        <v>155</v>
      </c>
      <c r="Q9" s="7">
        <v>162.5</v>
      </c>
      <c r="R9" s="7">
        <v>167.5</v>
      </c>
      <c r="S9" s="7">
        <f>MAX(P9:R9)</f>
        <v>167.5</v>
      </c>
      <c r="T9" s="7">
        <f>S9+N9+J9</f>
        <v>401.5</v>
      </c>
      <c r="U9" s="8">
        <f>500/(594.31747775582+-27.23842536447*C9+0.82112226871*C9^2+-0.00930733913*C9^3+0.00004731582*C9^4+-0.00000009054*C9^5)</f>
        <v>1.0949551962290198</v>
      </c>
      <c r="V9" s="9">
        <f>T9*U9</f>
        <v>439.62451128595148</v>
      </c>
      <c r="W9" s="6" t="s">
        <v>55</v>
      </c>
    </row>
    <row r="10" spans="1:23" x14ac:dyDescent="0.25">
      <c r="A10" s="7">
        <v>6</v>
      </c>
      <c r="B10" s="7">
        <v>57</v>
      </c>
      <c r="C10" s="7">
        <v>56.39</v>
      </c>
      <c r="D10" s="7" t="s">
        <v>15</v>
      </c>
      <c r="E10" s="7" t="s">
        <v>58</v>
      </c>
      <c r="F10" s="7" t="s">
        <v>44</v>
      </c>
      <c r="G10" s="7">
        <v>-140.5</v>
      </c>
      <c r="H10" s="7">
        <v>143</v>
      </c>
      <c r="I10" s="7">
        <v>-150.5</v>
      </c>
      <c r="J10" s="7">
        <f>MAX(0,G10:I10)</f>
        <v>143</v>
      </c>
      <c r="K10" s="7">
        <v>82.5</v>
      </c>
      <c r="L10" s="7">
        <v>86</v>
      </c>
      <c r="M10" s="7">
        <v>88</v>
      </c>
      <c r="N10" s="7">
        <f>MAX(0,K10:M10)</f>
        <v>88</v>
      </c>
      <c r="O10" s="7">
        <f>J10+N10</f>
        <v>231</v>
      </c>
      <c r="P10" s="7">
        <v>125</v>
      </c>
      <c r="Q10" s="7">
        <v>132.5</v>
      </c>
      <c r="R10" s="7">
        <v>140</v>
      </c>
      <c r="S10" s="7">
        <f>MAX(P10:R10)</f>
        <v>140</v>
      </c>
      <c r="T10" s="7">
        <f>S10+N10+J10</f>
        <v>371</v>
      </c>
      <c r="U10" s="8">
        <f>500/(594.31747775582+-27.23842536447*C10+0.82112226871*C10^2+-0.00930733913*C10^3+0.00004731582*C10^4+-0.00000009054*C10^5)</f>
        <v>1.1702205599185307</v>
      </c>
      <c r="V10" s="9">
        <f>T10*U10</f>
        <v>434.15182772977488</v>
      </c>
      <c r="W10" s="6" t="s">
        <v>55</v>
      </c>
    </row>
    <row r="11" spans="1:23" x14ac:dyDescent="0.25">
      <c r="A11" s="7">
        <v>7</v>
      </c>
      <c r="B11" s="7">
        <v>84</v>
      </c>
      <c r="C11" s="7">
        <v>81.92</v>
      </c>
      <c r="D11" s="7" t="s">
        <v>15</v>
      </c>
      <c r="E11" s="7" t="s">
        <v>26</v>
      </c>
      <c r="G11" s="11">
        <v>165</v>
      </c>
      <c r="H11" s="11">
        <v>170</v>
      </c>
      <c r="I11" s="11">
        <v>172.5</v>
      </c>
      <c r="J11" s="7">
        <f>MAX(0,G11:I11)</f>
        <v>172.5</v>
      </c>
      <c r="K11" s="11">
        <v>80</v>
      </c>
      <c r="L11" s="11">
        <v>85</v>
      </c>
      <c r="M11" s="11">
        <v>87.5</v>
      </c>
      <c r="N11" s="7">
        <f>MAX(0,K11:M11)</f>
        <v>87.5</v>
      </c>
      <c r="O11" s="7">
        <f>J11+N11</f>
        <v>260</v>
      </c>
      <c r="P11" s="11">
        <v>215</v>
      </c>
      <c r="Q11" s="11">
        <v>-225.5</v>
      </c>
      <c r="R11" s="11">
        <v>-225.5</v>
      </c>
      <c r="S11" s="7">
        <f>MAX(P11:R11)</f>
        <v>215</v>
      </c>
      <c r="T11" s="7">
        <f>S11+N11+J11</f>
        <v>475</v>
      </c>
      <c r="U11" s="8">
        <f>500/(594.31747775582+-27.23842536447*C11+0.82112226871*C11^2+-0.00930733913*C11^3+0.00004731582*C11^4+-0.00000009054*C11^5)</f>
        <v>0.90330713092893222</v>
      </c>
      <c r="V11" s="9">
        <f>T11*U11</f>
        <v>429.07088719124283</v>
      </c>
      <c r="W11" s="6" t="s">
        <v>48</v>
      </c>
    </row>
    <row r="12" spans="1:23" x14ac:dyDescent="0.25">
      <c r="A12" s="7">
        <v>8</v>
      </c>
      <c r="B12" s="7">
        <v>72</v>
      </c>
      <c r="C12" s="7">
        <v>70.31</v>
      </c>
      <c r="E12" s="7" t="s">
        <v>59</v>
      </c>
      <c r="F12" s="7" t="s">
        <v>54</v>
      </c>
      <c r="G12" s="7">
        <v>150</v>
      </c>
      <c r="H12" s="7">
        <v>-157.5</v>
      </c>
      <c r="I12" s="7">
        <v>157.5</v>
      </c>
      <c r="J12" s="7">
        <f>MAX(0,G12:I12)</f>
        <v>157.5</v>
      </c>
      <c r="K12" s="7">
        <v>80</v>
      </c>
      <c r="L12" s="7">
        <v>85</v>
      </c>
      <c r="M12" s="7">
        <v>-90</v>
      </c>
      <c r="N12" s="7">
        <f>MAX(0,K12:M12)</f>
        <v>85</v>
      </c>
      <c r="O12" s="7">
        <f>J12+N12</f>
        <v>242.5</v>
      </c>
      <c r="P12" s="7">
        <v>172.5</v>
      </c>
      <c r="Q12" s="7">
        <v>182.5</v>
      </c>
      <c r="R12" s="7">
        <v>187.5</v>
      </c>
      <c r="S12" s="7">
        <f>MAX(P12:R12)</f>
        <v>187.5</v>
      </c>
      <c r="T12" s="7">
        <f>S12+N12+J12</f>
        <v>430</v>
      </c>
      <c r="U12" s="8">
        <f>500/(594.31747775582+-27.23842536447*C12+0.82112226871*C12^2+-0.00930733913*C12^3+0.00004731582*C12^4+-0.00000009054*C12^5)</f>
        <v>0.99182580032966128</v>
      </c>
      <c r="V12" s="9">
        <f>T12*U12</f>
        <v>426.48509414175436</v>
      </c>
      <c r="W12" s="10" t="s">
        <v>45</v>
      </c>
    </row>
    <row r="13" spans="1:23" x14ac:dyDescent="0.25">
      <c r="A13" s="7">
        <v>9</v>
      </c>
      <c r="B13" s="7">
        <v>72</v>
      </c>
      <c r="C13" s="9">
        <v>70.5</v>
      </c>
      <c r="E13" s="7" t="s">
        <v>60</v>
      </c>
      <c r="F13" s="7" t="s">
        <v>44</v>
      </c>
      <c r="G13" s="11">
        <v>127.5</v>
      </c>
      <c r="H13" s="11">
        <v>135</v>
      </c>
      <c r="I13" s="11">
        <v>140</v>
      </c>
      <c r="J13" s="7">
        <f>MAX(0,G13:I13)</f>
        <v>140</v>
      </c>
      <c r="K13" s="12">
        <v>82.5</v>
      </c>
      <c r="L13" s="11">
        <v>87.5</v>
      </c>
      <c r="M13" s="11">
        <v>90</v>
      </c>
      <c r="N13" s="7">
        <f>MAX(0,K13:M13)</f>
        <v>90</v>
      </c>
      <c r="O13" s="7">
        <f>J13+N13</f>
        <v>230</v>
      </c>
      <c r="P13" s="12">
        <v>172.5</v>
      </c>
      <c r="Q13" s="11">
        <v>182.5</v>
      </c>
      <c r="R13" s="12">
        <v>187.5</v>
      </c>
      <c r="S13" s="7">
        <f>MAX(P13:R13)</f>
        <v>187.5</v>
      </c>
      <c r="T13" s="7">
        <f>S13+N13+J13</f>
        <v>417.5</v>
      </c>
      <c r="U13" s="8">
        <f>500/(594.31747775582+-27.23842536447*C13+0.82112226871*C13^2+-0.00930733913*C13^3+0.00004731582*C13^4+-0.00000009054*C13^5)</f>
        <v>0.98999536892000928</v>
      </c>
      <c r="V13" s="9">
        <f>T13*U13</f>
        <v>413.32306652410387</v>
      </c>
      <c r="W13" s="6" t="s">
        <v>52</v>
      </c>
    </row>
    <row r="14" spans="1:23" x14ac:dyDescent="0.25">
      <c r="A14" s="7">
        <v>10</v>
      </c>
      <c r="B14" s="7">
        <v>52</v>
      </c>
      <c r="C14" s="7">
        <v>49.8</v>
      </c>
      <c r="D14" s="7" t="s">
        <v>15</v>
      </c>
      <c r="E14" s="7" t="s">
        <v>61</v>
      </c>
      <c r="F14" s="7" t="s">
        <v>54</v>
      </c>
      <c r="G14" s="7">
        <v>100</v>
      </c>
      <c r="H14" s="7">
        <v>112.5</v>
      </c>
      <c r="I14" s="7">
        <v>120</v>
      </c>
      <c r="J14" s="7">
        <f>MAX(0,G14:I14)</f>
        <v>120</v>
      </c>
      <c r="K14" s="7">
        <v>50</v>
      </c>
      <c r="L14" s="7">
        <v>55</v>
      </c>
      <c r="M14" s="7">
        <v>-60</v>
      </c>
      <c r="N14" s="7">
        <f>MAX(0,K14:M14)</f>
        <v>55</v>
      </c>
      <c r="O14" s="7">
        <f>J14+N14</f>
        <v>175</v>
      </c>
      <c r="P14" s="7">
        <v>127.5</v>
      </c>
      <c r="Q14" s="7">
        <v>137.5</v>
      </c>
      <c r="R14" s="7">
        <v>144</v>
      </c>
      <c r="S14" s="7">
        <f>MAX(P14:R14)</f>
        <v>144</v>
      </c>
      <c r="T14" s="7">
        <f>S14+N14+J14</f>
        <v>319</v>
      </c>
      <c r="U14" s="8">
        <f>500/(594.31747775582+-27.23842536447*C14+0.82112226871*C14^2+-0.00930733913*C14^3+0.00004731582*C14^4+-0.00000009054*C14^5)</f>
        <v>1.2885401166662473</v>
      </c>
      <c r="V14" s="9">
        <f>T14*U14</f>
        <v>411.04429721653293</v>
      </c>
      <c r="W14" s="6" t="s">
        <v>55</v>
      </c>
    </row>
    <row r="15" spans="1:23" x14ac:dyDescent="0.25">
      <c r="A15" s="7">
        <v>11</v>
      </c>
      <c r="B15" s="7">
        <v>63</v>
      </c>
      <c r="C15" s="7">
        <v>62.67</v>
      </c>
      <c r="D15" s="7" t="s">
        <v>15</v>
      </c>
      <c r="E15" s="7" t="s">
        <v>62</v>
      </c>
      <c r="F15" s="7" t="s">
        <v>44</v>
      </c>
      <c r="G15" s="7">
        <v>130</v>
      </c>
      <c r="H15" s="7">
        <v>135</v>
      </c>
      <c r="I15" s="7">
        <v>-140</v>
      </c>
      <c r="J15" s="7">
        <f>MAX(0,G15:I15)</f>
        <v>135</v>
      </c>
      <c r="K15" s="7">
        <v>70</v>
      </c>
      <c r="L15" s="7">
        <v>72.5</v>
      </c>
      <c r="M15" s="7">
        <v>75</v>
      </c>
      <c r="N15" s="7">
        <f>MAX(0,K15:M15)</f>
        <v>75</v>
      </c>
      <c r="O15" s="7">
        <f>J15+N15</f>
        <v>210</v>
      </c>
      <c r="P15" s="7">
        <v>155</v>
      </c>
      <c r="Q15" s="7">
        <v>162.5</v>
      </c>
      <c r="R15" s="7">
        <v>170</v>
      </c>
      <c r="S15" s="7">
        <f>MAX(P15:R15)</f>
        <v>170</v>
      </c>
      <c r="T15" s="7">
        <f>S15+N15+J15</f>
        <v>380</v>
      </c>
      <c r="U15" s="8">
        <f>500/(594.31747775582+-27.23842536447*C15+0.82112226871*C15^2+-0.00930733913*C15^3+0.00004731582*C15^4+-0.00000009054*C15^5)</f>
        <v>1.0782420426603154</v>
      </c>
      <c r="V15" s="9">
        <f>T15*U15</f>
        <v>409.73197621091987</v>
      </c>
      <c r="W15" s="6" t="s">
        <v>55</v>
      </c>
    </row>
    <row r="16" spans="1:23" x14ac:dyDescent="0.25">
      <c r="A16" s="7">
        <v>12</v>
      </c>
      <c r="B16" s="7">
        <v>57</v>
      </c>
      <c r="C16" s="7">
        <v>53.91</v>
      </c>
      <c r="D16" s="7" t="s">
        <v>22</v>
      </c>
      <c r="E16" s="7" t="s">
        <v>63</v>
      </c>
      <c r="F16" s="7" t="s">
        <v>54</v>
      </c>
      <c r="G16" s="7">
        <v>105</v>
      </c>
      <c r="H16" s="7">
        <v>110</v>
      </c>
      <c r="I16" s="7">
        <v>112.5</v>
      </c>
      <c r="J16" s="7">
        <f>MAX(0,G16:I16)</f>
        <v>112.5</v>
      </c>
      <c r="K16" s="7">
        <v>62.5</v>
      </c>
      <c r="L16" s="7">
        <v>65</v>
      </c>
      <c r="M16" s="7">
        <v>67.5</v>
      </c>
      <c r="N16" s="7">
        <f>MAX(0,K16:M16)</f>
        <v>67.5</v>
      </c>
      <c r="O16" s="7">
        <f>J16+N16</f>
        <v>180</v>
      </c>
      <c r="P16" s="7">
        <v>150.5</v>
      </c>
      <c r="Q16" s="7">
        <v>155</v>
      </c>
      <c r="R16" s="7">
        <v>157.5</v>
      </c>
      <c r="S16" s="7">
        <f>MAX(P16:R16)</f>
        <v>157.5</v>
      </c>
      <c r="T16" s="7">
        <f>S16+N16+J16</f>
        <v>337.5</v>
      </c>
      <c r="U16" s="8">
        <f>500/(594.31747775582+-27.23842536447*C16+0.82112226871*C16^2+-0.00930733913*C16^3+0.00004731582*C16^4+-0.00000009054*C16^5)</f>
        <v>1.2121720469761883</v>
      </c>
      <c r="V16" s="9">
        <f>T16*U16</f>
        <v>409.10806585446358</v>
      </c>
      <c r="W16" s="6" t="s">
        <v>55</v>
      </c>
    </row>
    <row r="17" spans="1:23" x14ac:dyDescent="0.25">
      <c r="A17" s="7">
        <v>13</v>
      </c>
      <c r="B17" s="7">
        <v>85</v>
      </c>
      <c r="C17" s="7">
        <v>88.25</v>
      </c>
      <c r="D17" s="7" t="s">
        <v>15</v>
      </c>
      <c r="E17" s="7" t="s">
        <v>64</v>
      </c>
      <c r="F17" s="7" t="s">
        <v>54</v>
      </c>
      <c r="G17" s="7">
        <v>162.5</v>
      </c>
      <c r="H17" s="7">
        <v>167.5</v>
      </c>
      <c r="I17" s="7">
        <v>170</v>
      </c>
      <c r="J17" s="7">
        <f>MAX(0,G17:I17)</f>
        <v>170</v>
      </c>
      <c r="K17" s="7">
        <v>77.5</v>
      </c>
      <c r="L17" s="7">
        <v>82.5</v>
      </c>
      <c r="M17" s="7">
        <v>85</v>
      </c>
      <c r="N17" s="7">
        <f>MAX(0,K17:M17)</f>
        <v>85</v>
      </c>
      <c r="O17" s="7">
        <f>J17+N17</f>
        <v>255</v>
      </c>
      <c r="P17" s="7">
        <v>200</v>
      </c>
      <c r="Q17" s="7">
        <v>207.5</v>
      </c>
      <c r="R17" s="7">
        <v>213</v>
      </c>
      <c r="S17" s="7">
        <f>MAX(P17:R17)</f>
        <v>213</v>
      </c>
      <c r="T17" s="7">
        <f>S17+N17+J17</f>
        <v>468</v>
      </c>
      <c r="U17" s="8">
        <f>500/(594.31747775582+-27.23842536447*C17+0.82112226871*C17^2+-0.00930733913*C17^3+0.00004731582*C17^4+-0.00000009054*C17^5)</f>
        <v>0.87133535394785055</v>
      </c>
      <c r="V17" s="9">
        <f>T17*U17</f>
        <v>407.78494564759404</v>
      </c>
      <c r="W17" s="6" t="s">
        <v>55</v>
      </c>
    </row>
    <row r="18" spans="1:23" x14ac:dyDescent="0.25">
      <c r="A18" s="7">
        <v>14</v>
      </c>
      <c r="B18" s="7">
        <v>57</v>
      </c>
      <c r="C18" s="7">
        <v>56.23</v>
      </c>
      <c r="D18" s="7" t="s">
        <v>15</v>
      </c>
      <c r="E18" s="7" t="s">
        <v>20</v>
      </c>
      <c r="F18" s="7" t="s">
        <v>21</v>
      </c>
      <c r="G18" s="7">
        <v>105</v>
      </c>
      <c r="H18" s="7">
        <v>115</v>
      </c>
      <c r="I18" s="7">
        <v>-120</v>
      </c>
      <c r="J18" s="7">
        <f>MAX(0,G18:I18)</f>
        <v>115</v>
      </c>
      <c r="K18" s="7">
        <v>80</v>
      </c>
      <c r="L18" s="7">
        <v>85</v>
      </c>
      <c r="M18" s="7">
        <v>87.5</v>
      </c>
      <c r="N18" s="7">
        <f>MAX(0,K18:M18)</f>
        <v>87.5</v>
      </c>
      <c r="O18" s="7">
        <f>J18+N18</f>
        <v>202.5</v>
      </c>
      <c r="P18" s="7">
        <v>110</v>
      </c>
      <c r="Q18" s="7">
        <v>120</v>
      </c>
      <c r="R18" s="7">
        <v>140</v>
      </c>
      <c r="S18" s="7">
        <f>MAX(P18:R18)</f>
        <v>140</v>
      </c>
      <c r="T18" s="7">
        <f>S18+N18+J18</f>
        <v>342.5</v>
      </c>
      <c r="U18" s="8">
        <f>500/(594.31747775582+-27.23842536447*C18+0.82112226871*C18^2+-0.00930733913*C18^3+0.00004731582*C18^4+-0.00000009054*C18^5)</f>
        <v>1.1728302279982572</v>
      </c>
      <c r="V18" s="9">
        <f>T18*U18</f>
        <v>401.69435308940308</v>
      </c>
      <c r="W18" s="6" t="s">
        <v>55</v>
      </c>
    </row>
    <row r="19" spans="1:23" x14ac:dyDescent="0.25">
      <c r="A19" s="7">
        <v>15</v>
      </c>
      <c r="B19" s="7">
        <v>52</v>
      </c>
      <c r="C19" s="7">
        <v>51.57</v>
      </c>
      <c r="D19" s="7" t="s">
        <v>22</v>
      </c>
      <c r="E19" s="7" t="s">
        <v>65</v>
      </c>
      <c r="F19" s="7" t="s">
        <v>66</v>
      </c>
      <c r="G19" s="7">
        <v>100</v>
      </c>
      <c r="H19" s="7">
        <v>107.5</v>
      </c>
      <c r="I19" s="7">
        <v>110</v>
      </c>
      <c r="J19" s="7">
        <f>MAX(0,G19:I19)</f>
        <v>110</v>
      </c>
      <c r="K19" s="7">
        <v>57.5</v>
      </c>
      <c r="L19" s="7">
        <v>-62.5</v>
      </c>
      <c r="M19" s="7">
        <v>62.5</v>
      </c>
      <c r="N19" s="7">
        <f>MAX(0,K19:M19)</f>
        <v>62.5</v>
      </c>
      <c r="O19" s="7">
        <f>J19+N19</f>
        <v>172.5</v>
      </c>
      <c r="P19" s="7">
        <v>127.5</v>
      </c>
      <c r="Q19" s="7">
        <v>135</v>
      </c>
      <c r="R19" s="7">
        <v>147.5</v>
      </c>
      <c r="S19" s="7">
        <f>MAX(P19:R19)</f>
        <v>147.5</v>
      </c>
      <c r="T19" s="7">
        <f>S19+N19+J19</f>
        <v>320</v>
      </c>
      <c r="U19" s="8">
        <f>500/(594.31747775582+-27.23842536447*C19+0.82112226871*C19^2+-0.00930733913*C19^3+0.00004731582*C19^4+-0.00000009054*C19^5)</f>
        <v>1.2546467114734183</v>
      </c>
      <c r="V19" s="9">
        <f>T19*U19</f>
        <v>401.48694767149385</v>
      </c>
      <c r="W19" s="6" t="s">
        <v>55</v>
      </c>
    </row>
    <row r="20" spans="1:23" x14ac:dyDescent="0.25">
      <c r="A20" s="7">
        <v>16</v>
      </c>
      <c r="B20" s="7">
        <v>57</v>
      </c>
      <c r="C20" s="9">
        <v>56.65</v>
      </c>
      <c r="E20" s="7" t="s">
        <v>67</v>
      </c>
      <c r="F20" s="7" t="s">
        <v>68</v>
      </c>
      <c r="G20" s="11">
        <v>112.5</v>
      </c>
      <c r="H20" s="11">
        <v>117.5</v>
      </c>
      <c r="I20" s="11">
        <v>127.5</v>
      </c>
      <c r="J20" s="7">
        <f>MAX(0,G20:I20)</f>
        <v>127.5</v>
      </c>
      <c r="K20" s="12">
        <v>75</v>
      </c>
      <c r="L20" s="11">
        <v>77.5</v>
      </c>
      <c r="M20" s="11">
        <v>-82.5</v>
      </c>
      <c r="N20" s="7">
        <f>MAX(0,K20:M20)</f>
        <v>77.5</v>
      </c>
      <c r="O20" s="7">
        <f>J20+N20</f>
        <v>205</v>
      </c>
      <c r="P20" s="12">
        <v>125</v>
      </c>
      <c r="Q20" s="11">
        <v>130</v>
      </c>
      <c r="R20" s="12">
        <v>135</v>
      </c>
      <c r="S20" s="7">
        <f>MAX(P20:R20)</f>
        <v>135</v>
      </c>
      <c r="T20" s="7">
        <f>S20+N20+J20</f>
        <v>340</v>
      </c>
      <c r="U20" s="8">
        <f>500/(594.31747775582+-27.23842536447*C20+0.82112226871*C20^2+-0.00930733913*C20^3+0.00004731582*C20^4+-0.00000009054*C20^5)</f>
        <v>1.1660084372914388</v>
      </c>
      <c r="V20" s="9">
        <f>T20*U20</f>
        <v>396.4428686790892</v>
      </c>
      <c r="W20" s="6" t="s">
        <v>52</v>
      </c>
    </row>
    <row r="21" spans="1:23" x14ac:dyDescent="0.25">
      <c r="A21" s="7">
        <v>17</v>
      </c>
      <c r="B21" s="7">
        <v>84</v>
      </c>
      <c r="C21" s="7">
        <v>83.65</v>
      </c>
      <c r="D21" s="7" t="s">
        <v>35</v>
      </c>
      <c r="E21" s="7" t="s">
        <v>69</v>
      </c>
      <c r="G21" s="11">
        <v>140</v>
      </c>
      <c r="H21" s="11">
        <v>150</v>
      </c>
      <c r="I21" s="11">
        <v>157.5</v>
      </c>
      <c r="J21" s="7">
        <f>MAX(0,G21:I21)</f>
        <v>157.5</v>
      </c>
      <c r="K21" s="11">
        <v>95</v>
      </c>
      <c r="L21" s="11">
        <v>100</v>
      </c>
      <c r="M21" s="11">
        <v>-102.5</v>
      </c>
      <c r="N21" s="7">
        <f>MAX(0,K21:M21)</f>
        <v>100</v>
      </c>
      <c r="O21" s="7">
        <f>J21+N21</f>
        <v>257.5</v>
      </c>
      <c r="P21" s="11">
        <v>175</v>
      </c>
      <c r="Q21" s="11">
        <v>185</v>
      </c>
      <c r="R21" s="11">
        <v>-195</v>
      </c>
      <c r="S21" s="7">
        <f>MAX(P21:R21)</f>
        <v>185</v>
      </c>
      <c r="T21" s="7">
        <f>S21+N21+J21</f>
        <v>442.5</v>
      </c>
      <c r="U21" s="8">
        <f>500/(594.31747775582+-27.23842536447*C21+0.82112226871*C21^2+-0.00930733913*C21^3+0.00004731582*C21^4+-0.00000009054*C21^5)</f>
        <v>0.89360947027348969</v>
      </c>
      <c r="V21" s="9">
        <f>T21*U21</f>
        <v>395.42219059601916</v>
      </c>
      <c r="W21" s="6" t="s">
        <v>48</v>
      </c>
    </row>
    <row r="22" spans="1:23" x14ac:dyDescent="0.25">
      <c r="A22" s="7">
        <v>18</v>
      </c>
      <c r="B22" s="7">
        <v>63</v>
      </c>
      <c r="C22" s="7">
        <v>62.89</v>
      </c>
      <c r="D22" s="7" t="s">
        <v>22</v>
      </c>
      <c r="E22" s="7" t="s">
        <v>70</v>
      </c>
      <c r="F22" s="7" t="s">
        <v>38</v>
      </c>
      <c r="G22" s="7">
        <v>125</v>
      </c>
      <c r="H22" s="7">
        <v>-130</v>
      </c>
      <c r="I22" s="7">
        <v>130</v>
      </c>
      <c r="J22" s="7">
        <f>MAX(0,G22:I22)</f>
        <v>130</v>
      </c>
      <c r="K22" s="7">
        <v>67.5</v>
      </c>
      <c r="L22" s="7">
        <v>72.5</v>
      </c>
      <c r="M22" s="7">
        <v>-75</v>
      </c>
      <c r="N22" s="7">
        <f>MAX(0,K22:M22)</f>
        <v>72.5</v>
      </c>
      <c r="O22" s="7">
        <f>J22+N22</f>
        <v>202.5</v>
      </c>
      <c r="P22" s="7">
        <v>-150</v>
      </c>
      <c r="Q22" s="7">
        <v>155</v>
      </c>
      <c r="R22" s="7">
        <v>162.5</v>
      </c>
      <c r="S22" s="7">
        <f>MAX(P22:R22)</f>
        <v>162.5</v>
      </c>
      <c r="T22" s="7">
        <f>S22+N22+J22</f>
        <v>365</v>
      </c>
      <c r="U22" s="8">
        <f>500/(594.31747775582+-27.23842536447*C22+0.82112226871*C22^2+-0.00930733913*C22^3+0.00004731582*C22^4+-0.00000009054*C22^5)</f>
        <v>1.0753797704138637</v>
      </c>
      <c r="V22" s="9">
        <f>T22*U22</f>
        <v>392.51361620106024</v>
      </c>
      <c r="W22" s="6" t="s">
        <v>55</v>
      </c>
    </row>
    <row r="23" spans="1:23" x14ac:dyDescent="0.25">
      <c r="A23" s="7">
        <v>19</v>
      </c>
      <c r="B23" s="7">
        <v>84</v>
      </c>
      <c r="C23" s="7">
        <v>81.430000000000007</v>
      </c>
      <c r="D23" s="7" t="s">
        <v>15</v>
      </c>
      <c r="E23" s="7" t="s">
        <v>71</v>
      </c>
      <c r="F23" s="7" t="s">
        <v>72</v>
      </c>
      <c r="G23" s="7">
        <v>145</v>
      </c>
      <c r="H23" s="7">
        <v>155</v>
      </c>
      <c r="I23" s="7">
        <v>162.5</v>
      </c>
      <c r="J23" s="7">
        <f>MAX(0,G23:I23)</f>
        <v>162.5</v>
      </c>
      <c r="K23" s="7">
        <v>80</v>
      </c>
      <c r="L23" s="7">
        <v>85</v>
      </c>
      <c r="M23" s="7">
        <v>-90</v>
      </c>
      <c r="N23" s="7">
        <f>MAX(0,K23:M23)</f>
        <v>85</v>
      </c>
      <c r="O23" s="7">
        <f>J23+N23</f>
        <v>247.5</v>
      </c>
      <c r="P23" s="7">
        <v>170</v>
      </c>
      <c r="Q23" s="7">
        <v>182.5</v>
      </c>
      <c r="R23" s="7">
        <v>-190</v>
      </c>
      <c r="S23" s="7">
        <f>MAX(P23:R23)</f>
        <v>182.5</v>
      </c>
      <c r="T23" s="7">
        <f>S23+N23+J23</f>
        <v>430</v>
      </c>
      <c r="U23" s="8">
        <f>500/(594.31747775582+-27.23842536447*C23+0.82112226871*C23^2+-0.00930733913*C23^3+0.00004731582*C23^4+-0.00000009054*C23^5)</f>
        <v>0.90619698520202985</v>
      </c>
      <c r="V23" s="9">
        <f>T23*U23</f>
        <v>389.66470363687284</v>
      </c>
      <c r="W23" s="6" t="s">
        <v>55</v>
      </c>
    </row>
    <row r="24" spans="1:23" x14ac:dyDescent="0.25">
      <c r="A24" s="7">
        <v>20</v>
      </c>
      <c r="B24" s="7">
        <v>84</v>
      </c>
      <c r="C24" s="7">
        <v>81.44</v>
      </c>
      <c r="E24" s="7" t="s">
        <v>73</v>
      </c>
      <c r="F24" s="7" t="s">
        <v>54</v>
      </c>
      <c r="G24" s="7">
        <v>-150</v>
      </c>
      <c r="H24" s="7">
        <v>150</v>
      </c>
      <c r="I24" s="7">
        <v>-152.5</v>
      </c>
      <c r="J24" s="7">
        <f>MAX(0,G24:I24)</f>
        <v>150</v>
      </c>
      <c r="K24" s="7">
        <v>87.5</v>
      </c>
      <c r="L24" s="7">
        <v>-92.5</v>
      </c>
      <c r="M24" s="7">
        <v>-92.5</v>
      </c>
      <c r="N24" s="7">
        <f>MAX(0,K24:M24)</f>
        <v>87.5</v>
      </c>
      <c r="O24" s="7">
        <f>J24+N24</f>
        <v>237.5</v>
      </c>
      <c r="P24" s="7">
        <v>175</v>
      </c>
      <c r="Q24" s="7">
        <v>185</v>
      </c>
      <c r="R24" s="7">
        <v>192.5</v>
      </c>
      <c r="S24" s="7">
        <f>MAX(P24:R24)</f>
        <v>192.5</v>
      </c>
      <c r="T24" s="7">
        <f>S24+N24+J24</f>
        <v>430</v>
      </c>
      <c r="U24" s="8">
        <f>500/(594.31747775582+-27.23842536447*C24+0.82112226871*C24^2+-0.00930733913*C24^3+0.00004731582*C24^4+-0.00000009054*C24^5)</f>
        <v>0.90613735932186934</v>
      </c>
      <c r="V24" s="9">
        <f>T24*U24</f>
        <v>389.63906450840381</v>
      </c>
      <c r="W24" s="10" t="s">
        <v>45</v>
      </c>
    </row>
    <row r="25" spans="1:23" x14ac:dyDescent="0.25">
      <c r="A25" s="7">
        <v>21</v>
      </c>
      <c r="B25" s="7">
        <v>85</v>
      </c>
      <c r="C25" s="7">
        <v>86.68</v>
      </c>
      <c r="D25" s="7" t="s">
        <v>35</v>
      </c>
      <c r="E25" s="7" t="s">
        <v>74</v>
      </c>
      <c r="F25" s="7" t="s">
        <v>75</v>
      </c>
      <c r="G25" s="7">
        <v>147.5</v>
      </c>
      <c r="H25" s="7">
        <v>155</v>
      </c>
      <c r="I25" s="7">
        <v>160</v>
      </c>
      <c r="J25" s="7">
        <f>MAX(0,G25:I25)</f>
        <v>160</v>
      </c>
      <c r="K25" s="7">
        <v>75</v>
      </c>
      <c r="L25" s="7">
        <v>-80</v>
      </c>
      <c r="M25" s="7">
        <v>80</v>
      </c>
      <c r="N25" s="7">
        <f>MAX(0,K25:M25)</f>
        <v>80</v>
      </c>
      <c r="O25" s="7">
        <f>J25+N25</f>
        <v>240</v>
      </c>
      <c r="P25" s="7">
        <v>187.5</v>
      </c>
      <c r="Q25" s="7">
        <v>192.5</v>
      </c>
      <c r="R25" s="7">
        <v>202.5</v>
      </c>
      <c r="S25" s="7">
        <f>MAX(P25:R25)</f>
        <v>202.5</v>
      </c>
      <c r="T25" s="7">
        <f>S25+N25+J25</f>
        <v>442.5</v>
      </c>
      <c r="U25" s="8">
        <f>500/(594.31747775582+-27.23842536447*C25+0.82112226871*C25^2+-0.00930733913*C25^3+0.00004731582*C25^4+-0.00000009054*C25^5)</f>
        <v>0.8783992246022081</v>
      </c>
      <c r="V25" s="9">
        <f>T25*U25</f>
        <v>388.69165688647706</v>
      </c>
      <c r="W25" s="6" t="s">
        <v>55</v>
      </c>
    </row>
    <row r="26" spans="1:23" x14ac:dyDescent="0.25">
      <c r="A26" s="7">
        <v>22</v>
      </c>
      <c r="B26" s="7">
        <v>57</v>
      </c>
      <c r="C26" s="17">
        <v>56.48</v>
      </c>
      <c r="D26" s="17" t="s">
        <v>206</v>
      </c>
      <c r="E26" s="17" t="s">
        <v>207</v>
      </c>
      <c r="F26" s="17" t="s">
        <v>54</v>
      </c>
      <c r="G26" s="18">
        <v>102.5</v>
      </c>
      <c r="H26" s="18">
        <v>107.5</v>
      </c>
      <c r="I26" s="18">
        <v>-110</v>
      </c>
      <c r="J26" s="7">
        <f>MAX(0,G26:I26)</f>
        <v>107.5</v>
      </c>
      <c r="K26" s="18">
        <v>75</v>
      </c>
      <c r="L26" s="18">
        <v>77.5</v>
      </c>
      <c r="M26" s="18">
        <v>-80</v>
      </c>
      <c r="N26" s="7">
        <f>MAX(0,K26:M26)</f>
        <v>77.5</v>
      </c>
      <c r="O26" s="7">
        <f>J26+N26</f>
        <v>185</v>
      </c>
      <c r="P26" s="18">
        <v>135</v>
      </c>
      <c r="Q26" s="18">
        <v>-145.5</v>
      </c>
      <c r="R26" s="18">
        <v>145.5</v>
      </c>
      <c r="S26" s="7">
        <f>MAX(P26:R26)</f>
        <v>145.5</v>
      </c>
      <c r="T26" s="7">
        <f>S26+N26+J26</f>
        <v>330.5</v>
      </c>
      <c r="U26" s="8">
        <f>500/(594.31747775582+-27.23842536447*C26+0.82112226871*C26^2+-0.00930733913*C26^3+0.00004731582*C26^4+-0.00000009054*C26^5)</f>
        <v>1.1687585120449182</v>
      </c>
      <c r="V26" s="9">
        <f>T26*U26</f>
        <v>386.27468823084547</v>
      </c>
      <c r="W26" s="6" t="s">
        <v>216</v>
      </c>
    </row>
    <row r="27" spans="1:23" x14ac:dyDescent="0.25">
      <c r="A27" s="7">
        <v>23</v>
      </c>
      <c r="B27" s="7">
        <v>47</v>
      </c>
      <c r="C27" s="7">
        <v>46.78</v>
      </c>
      <c r="E27" s="7" t="s">
        <v>76</v>
      </c>
      <c r="F27" s="7" t="s">
        <v>54</v>
      </c>
      <c r="G27" s="7">
        <v>90</v>
      </c>
      <c r="H27" s="7">
        <v>95</v>
      </c>
      <c r="I27" s="7">
        <v>97.5</v>
      </c>
      <c r="J27" s="7">
        <f>MAX(0,G27:I27)</f>
        <v>97.5</v>
      </c>
      <c r="K27" s="7">
        <v>50</v>
      </c>
      <c r="L27" s="7">
        <v>52.5</v>
      </c>
      <c r="M27" s="7">
        <v>-56.5</v>
      </c>
      <c r="N27" s="7">
        <f>MAX(0,K27:M27)</f>
        <v>52.5</v>
      </c>
      <c r="O27" s="7">
        <f>J27+N27</f>
        <v>150</v>
      </c>
      <c r="P27" s="7">
        <v>125</v>
      </c>
      <c r="Q27" s="7">
        <v>130</v>
      </c>
      <c r="R27" s="7">
        <v>135</v>
      </c>
      <c r="S27" s="7">
        <f>MAX(P27:R27)</f>
        <v>135</v>
      </c>
      <c r="T27" s="7">
        <f>S27+N27+J27</f>
        <v>285</v>
      </c>
      <c r="U27" s="8">
        <f>500/(594.31747775582+-27.23842536447*C27+0.82112226871*C27^2+-0.00930733913*C27^3+0.00004731582*C27^4+-0.00000009054*C27^5)</f>
        <v>1.3494469100844873</v>
      </c>
      <c r="V27" s="9">
        <f>T27*U27</f>
        <v>384.59236937407888</v>
      </c>
      <c r="W27" s="10" t="s">
        <v>45</v>
      </c>
    </row>
    <row r="28" spans="1:23" x14ac:dyDescent="0.25">
      <c r="A28" s="7">
        <v>24</v>
      </c>
      <c r="B28" s="7">
        <v>57</v>
      </c>
      <c r="C28" s="17">
        <v>56.62</v>
      </c>
      <c r="D28" s="17" t="s">
        <v>206</v>
      </c>
      <c r="E28" s="17" t="s">
        <v>90</v>
      </c>
      <c r="F28" s="17" t="s">
        <v>215</v>
      </c>
      <c r="G28" s="18">
        <v>112.5</v>
      </c>
      <c r="H28" s="18">
        <v>115</v>
      </c>
      <c r="I28" s="18">
        <v>-117.5</v>
      </c>
      <c r="J28" s="7">
        <f>MAX(0,G28:I28)</f>
        <v>115</v>
      </c>
      <c r="K28" s="18">
        <v>57.5</v>
      </c>
      <c r="L28" s="18">
        <v>60</v>
      </c>
      <c r="M28" s="18">
        <v>62.5</v>
      </c>
      <c r="N28" s="7">
        <f>MAX(0,K28:M28)</f>
        <v>62.5</v>
      </c>
      <c r="O28" s="7">
        <f>J28+N28</f>
        <v>177.5</v>
      </c>
      <c r="P28" s="18">
        <v>140</v>
      </c>
      <c r="Q28" s="18">
        <v>145</v>
      </c>
      <c r="R28" s="18">
        <v>150</v>
      </c>
      <c r="S28" s="7">
        <f>MAX(P28:R28)</f>
        <v>150</v>
      </c>
      <c r="T28" s="7">
        <f>S28+N28+J28</f>
        <v>327.5</v>
      </c>
      <c r="U28" s="8">
        <f>500/(594.31747775582+-27.23842536447*C28+0.82112226871*C28^2+-0.00930733913*C28^3+0.00004731582*C28^4+-0.00000009054*C28^5)</f>
        <v>1.166492645122051</v>
      </c>
      <c r="V28" s="9">
        <f>T28*U28</f>
        <v>382.02634127747172</v>
      </c>
      <c r="W28" s="6" t="s">
        <v>216</v>
      </c>
    </row>
    <row r="29" spans="1:23" x14ac:dyDescent="0.25">
      <c r="A29" s="7">
        <v>25</v>
      </c>
      <c r="B29" s="7">
        <v>72</v>
      </c>
      <c r="C29" s="7">
        <v>71.709999999999994</v>
      </c>
      <c r="D29" s="7" t="s">
        <v>15</v>
      </c>
      <c r="E29" s="7" t="s">
        <v>77</v>
      </c>
      <c r="F29" s="7" t="s">
        <v>78</v>
      </c>
      <c r="G29" s="7">
        <v>-137.5</v>
      </c>
      <c r="H29" s="7">
        <v>142.5</v>
      </c>
      <c r="I29" s="7">
        <v>147.5</v>
      </c>
      <c r="J29" s="7">
        <f>MAX(0,G29:I29)</f>
        <v>147.5</v>
      </c>
      <c r="K29" s="7">
        <v>70</v>
      </c>
      <c r="L29" s="7">
        <v>75</v>
      </c>
      <c r="M29" s="7">
        <v>-77.5</v>
      </c>
      <c r="N29" s="7">
        <f>MAX(0,K29:M29)</f>
        <v>75</v>
      </c>
      <c r="O29" s="7">
        <f>J29+N29</f>
        <v>222.5</v>
      </c>
      <c r="P29" s="7">
        <v>150</v>
      </c>
      <c r="Q29" s="7">
        <v>160</v>
      </c>
      <c r="R29" s="7">
        <v>167.5</v>
      </c>
      <c r="S29" s="7">
        <f>MAX(P29:R29)</f>
        <v>167.5</v>
      </c>
      <c r="T29" s="7">
        <f>S29+N29+J29</f>
        <v>390</v>
      </c>
      <c r="U29" s="8">
        <f>500/(594.31747775582+-27.23842536447*C29+0.82112226871*C29^2+-0.00930733913*C29^3+0.00004731582*C29^4+-0.00000009054*C29^5)</f>
        <v>0.97867048110883237</v>
      </c>
      <c r="V29" s="9">
        <f>T29*U29</f>
        <v>381.6814876324446</v>
      </c>
      <c r="W29" s="6" t="s">
        <v>55</v>
      </c>
    </row>
    <row r="30" spans="1:23" x14ac:dyDescent="0.25">
      <c r="A30" s="7">
        <v>26</v>
      </c>
      <c r="B30" s="7">
        <v>72</v>
      </c>
      <c r="C30" s="7">
        <v>72</v>
      </c>
      <c r="E30" s="7" t="s">
        <v>79</v>
      </c>
      <c r="F30" s="7" t="s">
        <v>44</v>
      </c>
      <c r="G30" s="7">
        <v>120</v>
      </c>
      <c r="H30" s="7">
        <v>125</v>
      </c>
      <c r="I30" s="7">
        <v>130</v>
      </c>
      <c r="J30" s="7">
        <f>MAX(0,G30:I30)</f>
        <v>130</v>
      </c>
      <c r="K30" s="7">
        <v>72.5</v>
      </c>
      <c r="L30" s="7">
        <v>77.5</v>
      </c>
      <c r="M30" s="7">
        <v>80</v>
      </c>
      <c r="N30" s="7">
        <f>MAX(0,K30:M30)</f>
        <v>80</v>
      </c>
      <c r="O30" s="7">
        <f>J30+N30</f>
        <v>210</v>
      </c>
      <c r="P30" s="7">
        <v>165</v>
      </c>
      <c r="Q30" s="7">
        <v>172.5</v>
      </c>
      <c r="R30" s="7">
        <v>177.5</v>
      </c>
      <c r="S30" s="7">
        <f>MAX(P30:R30)</f>
        <v>177.5</v>
      </c>
      <c r="T30" s="7">
        <f>S30+N30+J30</f>
        <v>387.5</v>
      </c>
      <c r="U30" s="8">
        <f>500/(594.31747775582+-27.23842536447*C30+0.82112226871*C30^2+-0.00930733913*C30^3+0.00004731582*C30^4+-0.00000009054*C30^5)</f>
        <v>0.97604003699071418</v>
      </c>
      <c r="V30" s="9">
        <f>T30*U30</f>
        <v>378.21551433390175</v>
      </c>
      <c r="W30" s="10" t="s">
        <v>45</v>
      </c>
    </row>
    <row r="31" spans="1:23" x14ac:dyDescent="0.25">
      <c r="A31" s="7">
        <v>27</v>
      </c>
      <c r="B31" s="7">
        <v>57</v>
      </c>
      <c r="C31" s="7">
        <v>54.53</v>
      </c>
      <c r="E31" s="7" t="s">
        <v>80</v>
      </c>
      <c r="F31" s="7" t="s">
        <v>54</v>
      </c>
      <c r="G31" s="7">
        <v>110</v>
      </c>
      <c r="H31" s="7">
        <v>115</v>
      </c>
      <c r="I31" s="7">
        <v>120</v>
      </c>
      <c r="J31" s="7">
        <f>MAX(0,G31:I31)</f>
        <v>120</v>
      </c>
      <c r="K31" s="7">
        <v>65</v>
      </c>
      <c r="L31" s="7">
        <v>-67.5</v>
      </c>
      <c r="M31" s="7">
        <v>-67.5</v>
      </c>
      <c r="N31" s="7">
        <f>MAX(0,K31:M31)</f>
        <v>65</v>
      </c>
      <c r="O31" s="7">
        <f>J31+N31</f>
        <v>185</v>
      </c>
      <c r="P31" s="7">
        <v>115</v>
      </c>
      <c r="Q31" s="7">
        <v>120</v>
      </c>
      <c r="R31" s="7">
        <v>127.5</v>
      </c>
      <c r="S31" s="7">
        <f>MAX(P31:R31)</f>
        <v>127.5</v>
      </c>
      <c r="T31" s="7">
        <f>S31+N31+J31</f>
        <v>312.5</v>
      </c>
      <c r="U31" s="8">
        <f>500/(594.31747775582+-27.23842536447*C31+0.82112226871*C31^2+-0.00930733913*C31^3+0.00004731582*C31^4+-0.00000009054*C31^5)</f>
        <v>1.2013842988563559</v>
      </c>
      <c r="V31" s="9">
        <f>T31*U31</f>
        <v>375.43259339261124</v>
      </c>
      <c r="W31" s="10" t="s">
        <v>45</v>
      </c>
    </row>
    <row r="32" spans="1:23" x14ac:dyDescent="0.25">
      <c r="A32" s="7">
        <v>28</v>
      </c>
      <c r="B32" s="7">
        <v>72</v>
      </c>
      <c r="C32" s="7">
        <v>71.62</v>
      </c>
      <c r="D32" s="7" t="s">
        <v>15</v>
      </c>
      <c r="E32" s="7" t="s">
        <v>81</v>
      </c>
      <c r="F32" s="7" t="s">
        <v>38</v>
      </c>
      <c r="G32" s="7">
        <v>130</v>
      </c>
      <c r="H32" s="7">
        <v>135</v>
      </c>
      <c r="I32" s="7">
        <v>-140</v>
      </c>
      <c r="J32" s="7">
        <f>MAX(0,G32:I32)</f>
        <v>135</v>
      </c>
      <c r="K32" s="7">
        <v>67.5</v>
      </c>
      <c r="L32" s="7">
        <v>72.5</v>
      </c>
      <c r="M32" s="7">
        <v>-75</v>
      </c>
      <c r="N32" s="7">
        <f>MAX(0,K32:M32)</f>
        <v>72.5</v>
      </c>
      <c r="O32" s="7">
        <f>J32+N32</f>
        <v>207.5</v>
      </c>
      <c r="P32" s="7">
        <v>165</v>
      </c>
      <c r="Q32" s="7">
        <v>172.5</v>
      </c>
      <c r="R32" s="7">
        <v>-182.5</v>
      </c>
      <c r="S32" s="7">
        <f>MAX(P32:R32)</f>
        <v>172.5</v>
      </c>
      <c r="T32" s="7">
        <f>S32+N32+J32</f>
        <v>380</v>
      </c>
      <c r="U32" s="8">
        <f>500/(594.31747775582+-27.23842536447*C32+0.82112226871*C32^2+-0.00930733913*C32^3+0.00004731582*C32^4+-0.00000009054*C32^5)</f>
        <v>0.97949333577991737</v>
      </c>
      <c r="V32" s="9">
        <f>T32*U32</f>
        <v>372.20746759636859</v>
      </c>
      <c r="W32" s="6" t="s">
        <v>55</v>
      </c>
    </row>
    <row r="33" spans="1:23" x14ac:dyDescent="0.25">
      <c r="A33" s="7">
        <v>29</v>
      </c>
      <c r="B33" s="7">
        <v>57</v>
      </c>
      <c r="C33" s="17">
        <v>56.14</v>
      </c>
      <c r="D33" s="17" t="s">
        <v>206</v>
      </c>
      <c r="E33" s="17" t="s">
        <v>106</v>
      </c>
      <c r="F33" s="17" t="s">
        <v>78</v>
      </c>
      <c r="G33" s="18">
        <v>105</v>
      </c>
      <c r="H33" s="18">
        <v>110</v>
      </c>
      <c r="I33" s="18">
        <v>112.5</v>
      </c>
      <c r="J33" s="7">
        <f>MAX(0,G33:I33)</f>
        <v>112.5</v>
      </c>
      <c r="K33" s="18">
        <v>-60</v>
      </c>
      <c r="L33" s="18">
        <v>62.5</v>
      </c>
      <c r="M33" s="18">
        <v>-65</v>
      </c>
      <c r="N33" s="7">
        <f>MAX(0,K33:M33)</f>
        <v>62.5</v>
      </c>
      <c r="O33" s="7">
        <f>J33+N33</f>
        <v>175</v>
      </c>
      <c r="P33" s="18">
        <v>127.5</v>
      </c>
      <c r="Q33" s="18">
        <v>132.5</v>
      </c>
      <c r="R33" s="18">
        <v>140</v>
      </c>
      <c r="S33" s="7">
        <f>MAX(P33:R33)</f>
        <v>140</v>
      </c>
      <c r="T33" s="7">
        <f>S33+N33+J33</f>
        <v>315</v>
      </c>
      <c r="U33" s="8">
        <f>500/(594.31747775582+-27.23842536447*C33+0.82112226871*C33^2+-0.00930733913*C33^3+0.00004731582*C33^4+-0.00000009054*C33^5)</f>
        <v>1.1743040563585088</v>
      </c>
      <c r="V33" s="9">
        <f>T33*U33</f>
        <v>369.90577775293025</v>
      </c>
      <c r="W33" s="6" t="s">
        <v>216</v>
      </c>
    </row>
    <row r="34" spans="1:23" x14ac:dyDescent="0.25">
      <c r="A34" s="7">
        <v>30</v>
      </c>
      <c r="B34" s="7">
        <v>63</v>
      </c>
      <c r="C34" s="7">
        <v>62.24</v>
      </c>
      <c r="D34" s="7" t="s">
        <v>15</v>
      </c>
      <c r="E34" s="7" t="s">
        <v>82</v>
      </c>
      <c r="F34" s="7" t="s">
        <v>54</v>
      </c>
      <c r="G34" s="7">
        <v>115</v>
      </c>
      <c r="H34" s="7">
        <v>122.5</v>
      </c>
      <c r="I34" s="7">
        <v>-127.5</v>
      </c>
      <c r="J34" s="7">
        <f>MAX(0,G34:I34)</f>
        <v>122.5</v>
      </c>
      <c r="K34" s="7">
        <v>62.5</v>
      </c>
      <c r="L34" s="7">
        <v>65</v>
      </c>
      <c r="M34" s="7">
        <v>-67.5</v>
      </c>
      <c r="N34" s="7">
        <f>MAX(0,K34:M34)</f>
        <v>65</v>
      </c>
      <c r="O34" s="7">
        <f>J34+N34</f>
        <v>187.5</v>
      </c>
      <c r="P34" s="7">
        <v>142.5</v>
      </c>
      <c r="Q34" s="7">
        <v>147.5</v>
      </c>
      <c r="R34" s="7">
        <v>152.5</v>
      </c>
      <c r="S34" s="7">
        <f>MAX(P34:R34)</f>
        <v>152.5</v>
      </c>
      <c r="T34" s="7">
        <f>S34+N34+J34</f>
        <v>340</v>
      </c>
      <c r="U34" s="8">
        <f>500/(594.31747775582+-27.23842536447*C34+0.82112226871*C34^2+-0.00930733913*C34^3+0.00004731582*C34^4+-0.00000009054*C34^5)</f>
        <v>1.0839046035709201</v>
      </c>
      <c r="V34" s="9">
        <f>T34*U34</f>
        <v>368.52756521411283</v>
      </c>
      <c r="W34" s="6" t="s">
        <v>55</v>
      </c>
    </row>
    <row r="35" spans="1:23" x14ac:dyDescent="0.25">
      <c r="A35" s="7">
        <v>31</v>
      </c>
      <c r="B35" s="7">
        <v>57</v>
      </c>
      <c r="C35" s="7">
        <v>56.42</v>
      </c>
      <c r="E35" s="7" t="s">
        <v>83</v>
      </c>
      <c r="F35" s="7" t="s">
        <v>54</v>
      </c>
      <c r="G35" s="7">
        <v>105</v>
      </c>
      <c r="H35" s="7">
        <v>110</v>
      </c>
      <c r="I35" s="7">
        <v>-112.5</v>
      </c>
      <c r="J35" s="7">
        <f>MAX(0,G35:I35)</f>
        <v>110</v>
      </c>
      <c r="K35" s="7">
        <v>65</v>
      </c>
      <c r="L35" s="7">
        <v>70</v>
      </c>
      <c r="M35" s="7">
        <v>72.5</v>
      </c>
      <c r="N35" s="7">
        <f>MAX(0,K35:M35)</f>
        <v>72.5</v>
      </c>
      <c r="O35" s="7">
        <f>J35+N35</f>
        <v>182.5</v>
      </c>
      <c r="P35" s="7">
        <v>125</v>
      </c>
      <c r="Q35" s="7">
        <v>130</v>
      </c>
      <c r="R35" s="7">
        <v>132.5</v>
      </c>
      <c r="S35" s="7">
        <f>MAX(P35:R35)</f>
        <v>132.5</v>
      </c>
      <c r="T35" s="7">
        <f>S35+N35+J35</f>
        <v>315</v>
      </c>
      <c r="U35" s="8">
        <f>500/(594.31747775582+-27.23842536447*C35+0.82112226871*C35^2+-0.00930733913*C35^3+0.00004731582*C35^4+-0.00000009054*C35^5)</f>
        <v>1.1697327393883032</v>
      </c>
      <c r="V35" s="9">
        <f>T35*U35</f>
        <v>368.46581290731552</v>
      </c>
      <c r="W35" s="10" t="s">
        <v>45</v>
      </c>
    </row>
    <row r="36" spans="1:23" x14ac:dyDescent="0.25">
      <c r="A36" s="7">
        <v>32</v>
      </c>
      <c r="B36" s="7">
        <v>72</v>
      </c>
      <c r="C36" s="7">
        <v>68.61</v>
      </c>
      <c r="D36" s="7" t="s">
        <v>35</v>
      </c>
      <c r="E36" s="7" t="s">
        <v>84</v>
      </c>
      <c r="F36" s="7" t="s">
        <v>85</v>
      </c>
      <c r="G36" s="7">
        <v>125</v>
      </c>
      <c r="H36" s="7">
        <v>132.5</v>
      </c>
      <c r="I36" s="7">
        <v>135</v>
      </c>
      <c r="J36" s="7">
        <f>MAX(0,G36:I36)</f>
        <v>135</v>
      </c>
      <c r="K36" s="7">
        <v>55</v>
      </c>
      <c r="L36" s="7">
        <v>57.5</v>
      </c>
      <c r="M36" s="7">
        <v>-60</v>
      </c>
      <c r="N36" s="7">
        <f>MAX(0,K36:M36)</f>
        <v>57.5</v>
      </c>
      <c r="O36" s="7">
        <f>J36+N36</f>
        <v>192.5</v>
      </c>
      <c r="P36" s="7">
        <v>152.5</v>
      </c>
      <c r="Q36" s="7">
        <v>162.5</v>
      </c>
      <c r="R36" s="7">
        <v>172.5</v>
      </c>
      <c r="S36" s="7">
        <f>MAX(P36:R36)</f>
        <v>172.5</v>
      </c>
      <c r="T36" s="7">
        <f>S36+N36+J36</f>
        <v>365</v>
      </c>
      <c r="U36" s="8">
        <f>500/(594.31747775582+-27.23842536447*C36+0.82112226871*C36^2+-0.00930733913*C36^3+0.00004731582*C36^4+-0.00000009054*C36^5)</f>
        <v>1.0088533859324695</v>
      </c>
      <c r="V36" s="9">
        <f>T36*U36</f>
        <v>368.23148586535137</v>
      </c>
      <c r="W36" s="6" t="s">
        <v>55</v>
      </c>
    </row>
    <row r="37" spans="1:23" x14ac:dyDescent="0.25">
      <c r="A37" s="7">
        <v>33</v>
      </c>
      <c r="B37" s="7">
        <v>47</v>
      </c>
      <c r="C37" s="9">
        <v>46.71</v>
      </c>
      <c r="E37" s="7" t="s">
        <v>86</v>
      </c>
      <c r="F37" s="7" t="s">
        <v>68</v>
      </c>
      <c r="G37" s="7">
        <v>97.5</v>
      </c>
      <c r="H37" s="7">
        <v>105</v>
      </c>
      <c r="I37" s="7">
        <v>-107.5</v>
      </c>
      <c r="J37" s="7">
        <f>MAX(0,G37:I37)</f>
        <v>105</v>
      </c>
      <c r="K37" s="7">
        <v>52.5</v>
      </c>
      <c r="L37" s="7">
        <v>-55</v>
      </c>
      <c r="M37" s="7">
        <v>-55</v>
      </c>
      <c r="N37" s="7">
        <f>MAX(0,K37:M37)</f>
        <v>52.5</v>
      </c>
      <c r="O37" s="7">
        <f>J37+N37</f>
        <v>157.5</v>
      </c>
      <c r="P37" s="7">
        <v>105</v>
      </c>
      <c r="Q37" s="7">
        <v>110</v>
      </c>
      <c r="R37" s="7">
        <v>115</v>
      </c>
      <c r="S37" s="7">
        <f>MAX(P37:R37)</f>
        <v>115</v>
      </c>
      <c r="T37" s="7">
        <f>S37+N37+J37</f>
        <v>272.5</v>
      </c>
      <c r="U37" s="8">
        <f>500/(594.31747775582+-27.23842536447*C37+0.82112226871*C37^2+-0.00930733913*C37^3+0.00004731582*C37^4+-0.00000009054*C37^5)</f>
        <v>1.3508981481596305</v>
      </c>
      <c r="V37" s="9">
        <f>T37*U37</f>
        <v>368.11974537349931</v>
      </c>
      <c r="W37" s="6" t="s">
        <v>18</v>
      </c>
    </row>
    <row r="38" spans="1:23" x14ac:dyDescent="0.25">
      <c r="A38" s="7">
        <v>34</v>
      </c>
      <c r="B38" s="7">
        <v>57</v>
      </c>
      <c r="C38" s="9">
        <v>55.4</v>
      </c>
      <c r="E38" s="7" t="s">
        <v>87</v>
      </c>
      <c r="F38" s="7" t="s">
        <v>54</v>
      </c>
      <c r="G38" s="11">
        <v>110</v>
      </c>
      <c r="H38" s="11">
        <v>-115</v>
      </c>
      <c r="I38" s="11">
        <v>115</v>
      </c>
      <c r="J38" s="7">
        <f>MAX(0,G38:I38)</f>
        <v>115</v>
      </c>
      <c r="K38" s="12">
        <v>60</v>
      </c>
      <c r="L38" s="11">
        <v>65</v>
      </c>
      <c r="M38" s="11">
        <v>-67.5</v>
      </c>
      <c r="N38" s="7">
        <f>MAX(0,K38:M38)</f>
        <v>65</v>
      </c>
      <c r="O38" s="7">
        <f>J38+N38</f>
        <v>180</v>
      </c>
      <c r="P38" s="12">
        <v>115</v>
      </c>
      <c r="Q38" s="11">
        <v>122.5</v>
      </c>
      <c r="R38" s="12">
        <v>130</v>
      </c>
      <c r="S38" s="7">
        <f>MAX(P38:R38)</f>
        <v>130</v>
      </c>
      <c r="T38" s="7">
        <f>S38+N38+J38</f>
        <v>310</v>
      </c>
      <c r="U38" s="8">
        <f>500/(594.31747775582+-27.23842536447*C38+0.82112226871*C38^2+-0.00930733913*C38^3+0.00004731582*C38^4+-0.00000009054*C38^5)</f>
        <v>1.18658288306287</v>
      </c>
      <c r="V38" s="9">
        <f>T38*U38</f>
        <v>367.84069374948967</v>
      </c>
      <c r="W38" s="6" t="s">
        <v>52</v>
      </c>
    </row>
    <row r="39" spans="1:23" x14ac:dyDescent="0.25">
      <c r="A39" s="7">
        <v>35</v>
      </c>
      <c r="B39" s="7">
        <v>84</v>
      </c>
      <c r="C39" s="7">
        <v>80.39</v>
      </c>
      <c r="D39" s="7" t="s">
        <v>35</v>
      </c>
      <c r="E39" s="7" t="s">
        <v>88</v>
      </c>
      <c r="F39" s="7" t="s">
        <v>89</v>
      </c>
      <c r="G39" s="7">
        <v>142.5</v>
      </c>
      <c r="H39" s="7">
        <v>147.5</v>
      </c>
      <c r="I39" s="7">
        <v>152.5</v>
      </c>
      <c r="J39" s="7">
        <f>MAX(0,G39:I39)</f>
        <v>152.5</v>
      </c>
      <c r="K39" s="7">
        <v>70</v>
      </c>
      <c r="L39" s="7">
        <v>75</v>
      </c>
      <c r="M39" s="7">
        <v>-77.5</v>
      </c>
      <c r="N39" s="7">
        <f>MAX(0,K39:M39)</f>
        <v>75</v>
      </c>
      <c r="O39" s="7">
        <f>J39+N39</f>
        <v>227.5</v>
      </c>
      <c r="P39" s="7">
        <v>165</v>
      </c>
      <c r="Q39" s="7">
        <v>175</v>
      </c>
      <c r="R39" s="7">
        <v>-180</v>
      </c>
      <c r="S39" s="7">
        <f>MAX(P39:R39)</f>
        <v>175</v>
      </c>
      <c r="T39" s="7">
        <f>S39+N39+J39</f>
        <v>402.5</v>
      </c>
      <c r="U39" s="8">
        <f>500/(594.31747775582+-27.23842536447*C39+0.82112226871*C39^2+-0.00930733913*C39^3+0.00004731582*C39^4+-0.00000009054*C39^5)</f>
        <v>0.9125486309214591</v>
      </c>
      <c r="V39" s="9">
        <f>T39*U39</f>
        <v>367.30082394588732</v>
      </c>
      <c r="W39" s="6" t="s">
        <v>55</v>
      </c>
    </row>
    <row r="40" spans="1:23" x14ac:dyDescent="0.25">
      <c r="A40" s="7">
        <v>36</v>
      </c>
      <c r="B40" s="7">
        <v>63</v>
      </c>
      <c r="C40" s="17">
        <v>60.4</v>
      </c>
      <c r="D40" s="17" t="s">
        <v>206</v>
      </c>
      <c r="E40" s="17" t="s">
        <v>104</v>
      </c>
      <c r="F40" s="17" t="s">
        <v>54</v>
      </c>
      <c r="G40" s="18">
        <v>117.5</v>
      </c>
      <c r="H40" s="18">
        <v>122.5</v>
      </c>
      <c r="I40" s="18">
        <v>127.5</v>
      </c>
      <c r="J40" s="7">
        <f>MAX(0,G40:I40)</f>
        <v>127.5</v>
      </c>
      <c r="K40" s="18">
        <v>52.5</v>
      </c>
      <c r="L40" s="18">
        <v>55</v>
      </c>
      <c r="M40" s="18">
        <v>-60</v>
      </c>
      <c r="N40" s="7">
        <f>MAX(0,K40:M40)</f>
        <v>55</v>
      </c>
      <c r="O40" s="7">
        <f>J40+N40</f>
        <v>182.5</v>
      </c>
      <c r="P40" s="18">
        <v>130</v>
      </c>
      <c r="Q40" s="18">
        <v>140</v>
      </c>
      <c r="R40" s="18">
        <v>145</v>
      </c>
      <c r="S40" s="7">
        <f>MAX(P40:R40)</f>
        <v>145</v>
      </c>
      <c r="T40" s="7">
        <f>S40+N40+J40</f>
        <v>327.5</v>
      </c>
      <c r="U40" s="8">
        <f>500/(594.31747775582+-27.23842536447*C40+0.82112226871*C40^2+-0.00930733913*C40^3+0.00004731582*C40^4+-0.00000009054*C40^5)</f>
        <v>1.1091692694317985</v>
      </c>
      <c r="V40" s="9">
        <f>T40*U40</f>
        <v>363.252935738914</v>
      </c>
      <c r="W40" s="6" t="s">
        <v>216</v>
      </c>
    </row>
    <row r="41" spans="1:23" x14ac:dyDescent="0.25">
      <c r="A41" s="7">
        <v>37</v>
      </c>
      <c r="B41" s="7">
        <v>63</v>
      </c>
      <c r="C41" s="7">
        <v>62.09</v>
      </c>
      <c r="E41" s="7" t="s">
        <v>92</v>
      </c>
      <c r="F41" s="7" t="s">
        <v>68</v>
      </c>
      <c r="G41" s="13">
        <v>120</v>
      </c>
      <c r="H41" s="13">
        <v>127.5</v>
      </c>
      <c r="I41" s="13">
        <v>-132.5</v>
      </c>
      <c r="J41" s="7">
        <f>MAX(0,G41:I41)</f>
        <v>127.5</v>
      </c>
      <c r="K41" s="13">
        <v>65</v>
      </c>
      <c r="L41" s="13">
        <v>70</v>
      </c>
      <c r="M41" s="13">
        <v>72.5</v>
      </c>
      <c r="N41" s="7">
        <f>MAX(0,K41:M41)</f>
        <v>72.5</v>
      </c>
      <c r="O41" s="7">
        <f>J41+N41</f>
        <v>200</v>
      </c>
      <c r="P41" s="13">
        <v>115</v>
      </c>
      <c r="Q41" s="13">
        <v>122.5</v>
      </c>
      <c r="R41" s="13">
        <v>132.5</v>
      </c>
      <c r="S41" s="7">
        <f>MAX(P41:R41)</f>
        <v>132.5</v>
      </c>
      <c r="T41" s="13">
        <v>332.5</v>
      </c>
      <c r="U41" s="8">
        <f>500/(594.31747775582+-27.23842536447*C41+0.82112226871*C41^2+-0.00930733913*C41^3+0.00004731582*C41^4+-0.00000009054*C41^5)</f>
        <v>1.0859012320626775</v>
      </c>
      <c r="V41" s="9">
        <f>T41*U41</f>
        <v>361.06215966084028</v>
      </c>
      <c r="W41" s="6" t="s">
        <v>93</v>
      </c>
    </row>
    <row r="42" spans="1:23" x14ac:dyDescent="0.25">
      <c r="A42" s="7">
        <v>38</v>
      </c>
      <c r="B42" s="7">
        <v>47</v>
      </c>
      <c r="C42" s="7">
        <v>44.61</v>
      </c>
      <c r="D42" s="7" t="s">
        <v>15</v>
      </c>
      <c r="E42" s="7" t="s">
        <v>94</v>
      </c>
      <c r="F42" s="7" t="s">
        <v>75</v>
      </c>
      <c r="G42" s="7">
        <v>87.5</v>
      </c>
      <c r="H42" s="7">
        <v>92.5</v>
      </c>
      <c r="I42" s="7">
        <v>-97.5</v>
      </c>
      <c r="J42" s="7">
        <f>MAX(0,G42:I42)</f>
        <v>92.5</v>
      </c>
      <c r="K42" s="7">
        <v>55</v>
      </c>
      <c r="L42" s="7">
        <v>57.5</v>
      </c>
      <c r="M42" s="7">
        <v>-60</v>
      </c>
      <c r="N42" s="7">
        <f>MAX(0,K42:M42)</f>
        <v>57.5</v>
      </c>
      <c r="O42" s="7">
        <f>J42+N42</f>
        <v>150</v>
      </c>
      <c r="P42" s="7">
        <v>100</v>
      </c>
      <c r="Q42" s="7">
        <v>105</v>
      </c>
      <c r="R42" s="7">
        <v>107.5</v>
      </c>
      <c r="S42" s="7">
        <f>MAX(P42:R42)</f>
        <v>107.5</v>
      </c>
      <c r="T42" s="7">
        <f>S42+N42+J42</f>
        <v>257.5</v>
      </c>
      <c r="U42" s="8">
        <f>500/(594.31747775582+-27.23842536447*C42+0.82112226871*C42^2+-0.00930733913*C42^3+0.00004731582*C42^4+-0.00000009054*C42^5)</f>
        <v>1.3950638168858145</v>
      </c>
      <c r="V42" s="9">
        <f>T42*U42</f>
        <v>359.22893284809726</v>
      </c>
      <c r="W42" s="6" t="s">
        <v>55</v>
      </c>
    </row>
    <row r="43" spans="1:23" x14ac:dyDescent="0.25">
      <c r="A43" s="7">
        <v>39</v>
      </c>
      <c r="B43" s="7">
        <v>85</v>
      </c>
      <c r="C43" s="7">
        <v>127.69</v>
      </c>
      <c r="E43" s="7" t="s">
        <v>95</v>
      </c>
      <c r="F43" s="7" t="s">
        <v>38</v>
      </c>
      <c r="G43" s="7">
        <v>170</v>
      </c>
      <c r="H43" s="7">
        <v>175</v>
      </c>
      <c r="I43" s="7">
        <v>180</v>
      </c>
      <c r="J43" s="7">
        <f>MAX(0,G43:I43)</f>
        <v>180</v>
      </c>
      <c r="K43" s="7">
        <v>80</v>
      </c>
      <c r="L43" s="7">
        <v>85</v>
      </c>
      <c r="M43" s="7">
        <v>90</v>
      </c>
      <c r="N43" s="7">
        <f>MAX(0,K43:M43)</f>
        <v>90</v>
      </c>
      <c r="O43" s="7">
        <f>J43+N43</f>
        <v>270</v>
      </c>
      <c r="P43" s="7">
        <v>170</v>
      </c>
      <c r="Q43" s="7">
        <v>177.5</v>
      </c>
      <c r="R43" s="7">
        <v>182.5</v>
      </c>
      <c r="S43" s="7">
        <f>MAX(P43:R43)</f>
        <v>182.5</v>
      </c>
      <c r="T43" s="7">
        <f>S43+N43+J43</f>
        <v>452.5</v>
      </c>
      <c r="U43" s="8">
        <f>500/(594.31747775582+-27.23842536447*C43+0.82112226871*C43^2+-0.00930733913*C43^3+0.00004731582*C43^4+-0.00000009054*C43^5)</f>
        <v>0.79088995673270035</v>
      </c>
      <c r="V43" s="9">
        <f>T43*U43</f>
        <v>357.87770542154692</v>
      </c>
      <c r="W43" s="10" t="s">
        <v>45</v>
      </c>
    </row>
    <row r="44" spans="1:23" x14ac:dyDescent="0.25">
      <c r="A44" s="7">
        <v>40</v>
      </c>
      <c r="B44" s="7">
        <v>72</v>
      </c>
      <c r="C44" s="7">
        <v>71.52</v>
      </c>
      <c r="E44" s="7" t="s">
        <v>30</v>
      </c>
      <c r="F44" s="7" t="s">
        <v>54</v>
      </c>
      <c r="G44" s="7">
        <v>132.5</v>
      </c>
      <c r="H44" s="7">
        <v>140</v>
      </c>
      <c r="I44" s="7">
        <v>-145</v>
      </c>
      <c r="J44" s="7">
        <f>MAX(0,G44:I44)</f>
        <v>140</v>
      </c>
      <c r="K44" s="7">
        <v>82.5</v>
      </c>
      <c r="L44" s="7">
        <v>-85</v>
      </c>
      <c r="M44" s="7">
        <v>85</v>
      </c>
      <c r="N44" s="7">
        <f>MAX(0,K44:M44)</f>
        <v>85</v>
      </c>
      <c r="O44" s="7">
        <f>J44+N44</f>
        <v>225</v>
      </c>
      <c r="P44" s="7">
        <v>130</v>
      </c>
      <c r="Q44" s="7">
        <v>137.5</v>
      </c>
      <c r="R44" s="7">
        <v>140</v>
      </c>
      <c r="S44" s="7">
        <f>MAX(P44:R44)</f>
        <v>140</v>
      </c>
      <c r="T44" s="7">
        <f>S44+N44+J44</f>
        <v>365</v>
      </c>
      <c r="U44" s="8">
        <f>500/(594.31747775582+-27.23842536447*C44+0.82112226871*C44^2+-0.00930733913*C44^3+0.00004731582*C44^4+-0.00000009054*C44^5)</f>
        <v>0.98041125375687066</v>
      </c>
      <c r="V44" s="9">
        <f>T44*U44</f>
        <v>357.85010762125779</v>
      </c>
      <c r="W44" s="10" t="s">
        <v>45</v>
      </c>
    </row>
    <row r="45" spans="1:23" x14ac:dyDescent="0.25">
      <c r="A45" s="7">
        <v>41</v>
      </c>
      <c r="B45" s="7">
        <v>52</v>
      </c>
      <c r="C45" s="7">
        <v>50.72</v>
      </c>
      <c r="D45" s="7" t="s">
        <v>15</v>
      </c>
      <c r="E45" s="7" t="s">
        <v>96</v>
      </c>
      <c r="F45" s="7" t="s">
        <v>97</v>
      </c>
      <c r="G45" s="7">
        <v>90</v>
      </c>
      <c r="H45" s="7">
        <v>95</v>
      </c>
      <c r="I45" s="7">
        <v>-97.5</v>
      </c>
      <c r="J45" s="7">
        <f>MAX(0,G45:I45)</f>
        <v>95</v>
      </c>
      <c r="K45" s="7">
        <v>55</v>
      </c>
      <c r="L45" s="7">
        <v>57.5</v>
      </c>
      <c r="M45" s="7">
        <v>60</v>
      </c>
      <c r="N45" s="7">
        <f>MAX(0,K45:M45)</f>
        <v>60</v>
      </c>
      <c r="O45" s="7">
        <f>J45+N45</f>
        <v>155</v>
      </c>
      <c r="P45" s="7">
        <v>117.5</v>
      </c>
      <c r="Q45" s="7">
        <v>120</v>
      </c>
      <c r="R45" s="7">
        <v>125</v>
      </c>
      <c r="S45" s="7">
        <f>MAX(P45:R45)</f>
        <v>125</v>
      </c>
      <c r="T45" s="7">
        <f>S45+N45+J45</f>
        <v>280</v>
      </c>
      <c r="U45" s="8">
        <f>500/(594.31747775582+-27.23842536447*C45+0.82112226871*C45^2+-0.00930733913*C45^3+0.00004731582*C45^4+-0.00000009054*C45^5)</f>
        <v>1.2707414390032996</v>
      </c>
      <c r="V45" s="9">
        <f>T45*U45</f>
        <v>355.8076029209239</v>
      </c>
      <c r="W45" s="6" t="s">
        <v>55</v>
      </c>
    </row>
    <row r="46" spans="1:23" x14ac:dyDescent="0.25">
      <c r="A46" s="7">
        <v>42</v>
      </c>
      <c r="B46" s="7">
        <v>72</v>
      </c>
      <c r="C46" s="7">
        <v>67.209999999999994</v>
      </c>
      <c r="D46" s="7" t="s">
        <v>15</v>
      </c>
      <c r="E46" s="7" t="s">
        <v>98</v>
      </c>
      <c r="F46" s="7" t="s">
        <v>91</v>
      </c>
      <c r="G46" s="7">
        <v>112.5</v>
      </c>
      <c r="H46" s="7">
        <v>120</v>
      </c>
      <c r="I46" s="7">
        <v>122.5</v>
      </c>
      <c r="J46" s="7">
        <f>MAX(0,G46:I46)</f>
        <v>122.5</v>
      </c>
      <c r="K46" s="7">
        <v>70</v>
      </c>
      <c r="L46" s="7">
        <v>72.5</v>
      </c>
      <c r="M46" s="7">
        <v>75</v>
      </c>
      <c r="N46" s="7">
        <f>MAX(0,K46:M46)</f>
        <v>75</v>
      </c>
      <c r="O46" s="7">
        <f>J46+N46</f>
        <v>197.5</v>
      </c>
      <c r="P46" s="7">
        <v>140</v>
      </c>
      <c r="Q46" s="7">
        <v>145</v>
      </c>
      <c r="R46" s="7">
        <v>150</v>
      </c>
      <c r="S46" s="7">
        <f>MAX(P46:R46)</f>
        <v>150</v>
      </c>
      <c r="T46" s="7">
        <f>S46+N46+J46</f>
        <v>347.5</v>
      </c>
      <c r="U46" s="8">
        <f>500/(594.31747775582+-27.23842536447*C46+0.82112226871*C46^2+-0.00930733913*C46^3+0.00004731582*C46^4+-0.00000009054*C46^5)</f>
        <v>1.023783101144887</v>
      </c>
      <c r="V46" s="9">
        <f>T46*U46</f>
        <v>355.76462764784822</v>
      </c>
      <c r="W46" s="6" t="s">
        <v>55</v>
      </c>
    </row>
    <row r="47" spans="1:23" x14ac:dyDescent="0.25">
      <c r="A47" s="7">
        <v>43</v>
      </c>
      <c r="B47" s="7">
        <v>63</v>
      </c>
      <c r="C47" s="7">
        <v>60.9</v>
      </c>
      <c r="D47" s="7" t="s">
        <v>15</v>
      </c>
      <c r="E47" s="7" t="s">
        <v>99</v>
      </c>
      <c r="F47" s="7" t="s">
        <v>100</v>
      </c>
      <c r="G47" s="7">
        <v>125</v>
      </c>
      <c r="H47" s="7">
        <v>130</v>
      </c>
      <c r="I47" s="7">
        <v>-135</v>
      </c>
      <c r="J47" s="7">
        <f>MAX(0,G47:I47)</f>
        <v>130</v>
      </c>
      <c r="K47" s="7">
        <v>62.5</v>
      </c>
      <c r="L47" s="7">
        <v>-67.5</v>
      </c>
      <c r="M47" s="7">
        <v>-67.5</v>
      </c>
      <c r="N47" s="7">
        <f>MAX(0,K47:M47)</f>
        <v>62.5</v>
      </c>
      <c r="O47" s="7">
        <f>J47+N47</f>
        <v>192.5</v>
      </c>
      <c r="P47" s="7">
        <v>120</v>
      </c>
      <c r="Q47" s="7">
        <v>130</v>
      </c>
      <c r="R47" s="7">
        <v>-135</v>
      </c>
      <c r="S47" s="7">
        <f>MAX(P47:R47)</f>
        <v>130</v>
      </c>
      <c r="T47" s="7">
        <f>S47+N47+J47</f>
        <v>322.5</v>
      </c>
      <c r="U47" s="8">
        <f>500/(594.31747775582+-27.23842536447*C47+0.82112226871*C47^2+-0.00930733913*C47^3+0.00004731582*C47^4+-0.00000009054*C47^5)</f>
        <v>1.1021362267313137</v>
      </c>
      <c r="V47" s="9">
        <f>T47*U47</f>
        <v>355.43893312084867</v>
      </c>
      <c r="W47" s="6" t="s">
        <v>55</v>
      </c>
    </row>
    <row r="48" spans="1:23" x14ac:dyDescent="0.25">
      <c r="A48" s="7">
        <v>44</v>
      </c>
      <c r="B48" s="7">
        <v>52</v>
      </c>
      <c r="C48" s="7">
        <v>50.26</v>
      </c>
      <c r="D48" s="7" t="s">
        <v>15</v>
      </c>
      <c r="E48" s="7" t="s">
        <v>101</v>
      </c>
      <c r="F48" s="7" t="s">
        <v>89</v>
      </c>
      <c r="G48" s="7">
        <v>90</v>
      </c>
      <c r="H48" s="7">
        <v>95</v>
      </c>
      <c r="I48" s="7">
        <v>97.5</v>
      </c>
      <c r="J48" s="7">
        <f>MAX(0,G48:I48)</f>
        <v>97.5</v>
      </c>
      <c r="K48" s="7">
        <v>60</v>
      </c>
      <c r="L48" s="7">
        <v>65</v>
      </c>
      <c r="M48" s="7">
        <v>-67.5</v>
      </c>
      <c r="N48" s="7">
        <f>MAX(0,K48:M48)</f>
        <v>65</v>
      </c>
      <c r="O48" s="7">
        <f>J48+N48</f>
        <v>162.5</v>
      </c>
      <c r="P48" s="7">
        <v>110</v>
      </c>
      <c r="Q48" s="7">
        <v>112.5</v>
      </c>
      <c r="R48" s="7">
        <v>115</v>
      </c>
      <c r="S48" s="7">
        <f>MAX(P48:R48)</f>
        <v>115</v>
      </c>
      <c r="T48" s="7">
        <f>S48+N48+J48</f>
        <v>277.5</v>
      </c>
      <c r="U48" s="8">
        <f>500/(594.31747775582+-27.23842536447*C48+0.82112226871*C48^2+-0.00930733913*C48^3+0.00004731582*C48^4+-0.00000009054*C48^5)</f>
        <v>1.2795927140438463</v>
      </c>
      <c r="V48" s="9">
        <f>T48*U48</f>
        <v>355.08697814716737</v>
      </c>
      <c r="W48" s="6" t="s">
        <v>55</v>
      </c>
    </row>
    <row r="49" spans="1:24" x14ac:dyDescent="0.25">
      <c r="A49" s="7">
        <v>45</v>
      </c>
      <c r="B49" s="7">
        <v>84</v>
      </c>
      <c r="C49" s="7">
        <v>79.040000000000006</v>
      </c>
      <c r="E49" s="7" t="s">
        <v>105</v>
      </c>
      <c r="F49" s="7" t="s">
        <v>68</v>
      </c>
      <c r="G49" s="13">
        <v>125</v>
      </c>
      <c r="H49" s="13">
        <v>130</v>
      </c>
      <c r="I49" s="13">
        <v>135</v>
      </c>
      <c r="J49" s="7">
        <f>MAX(0,G49:I49)</f>
        <v>135</v>
      </c>
      <c r="K49" s="13">
        <v>75</v>
      </c>
      <c r="L49" s="13">
        <v>80</v>
      </c>
      <c r="M49" s="13">
        <v>-82.5</v>
      </c>
      <c r="N49" s="7">
        <f>MAX(0,K49:M49)</f>
        <v>80</v>
      </c>
      <c r="O49" s="7">
        <f>J49+N49</f>
        <v>215</v>
      </c>
      <c r="P49" s="13">
        <v>155</v>
      </c>
      <c r="Q49" s="13">
        <v>165</v>
      </c>
      <c r="R49" s="13">
        <v>-172.5</v>
      </c>
      <c r="S49" s="7">
        <f>MAX(P49:R49)</f>
        <v>165</v>
      </c>
      <c r="T49" s="13">
        <v>380</v>
      </c>
      <c r="U49" s="8">
        <f>500/(594.31747775582+-27.23842536447*C49+0.82112226871*C49^2+-0.00930733913*C49^3+0.00004731582*C49^4+-0.00000009054*C49^5)</f>
        <v>0.9212518042093879</v>
      </c>
      <c r="V49" s="9">
        <f>T49*U49</f>
        <v>350.07568559956741</v>
      </c>
      <c r="W49" s="6" t="s">
        <v>93</v>
      </c>
    </row>
    <row r="50" spans="1:24" x14ac:dyDescent="0.25">
      <c r="A50" s="7">
        <v>46</v>
      </c>
      <c r="B50" s="7">
        <v>72</v>
      </c>
      <c r="C50" s="7">
        <v>69.61</v>
      </c>
      <c r="E50" s="7" t="s">
        <v>108</v>
      </c>
      <c r="F50" s="7" t="s">
        <v>91</v>
      </c>
      <c r="G50" s="7">
        <v>135</v>
      </c>
      <c r="H50" s="7">
        <v>140</v>
      </c>
      <c r="I50" s="7">
        <v>-145</v>
      </c>
      <c r="J50" s="7">
        <f>MAX(0,G50:I50)</f>
        <v>140</v>
      </c>
      <c r="K50" s="7">
        <v>57.5</v>
      </c>
      <c r="L50" s="7">
        <v>-60</v>
      </c>
      <c r="M50" s="7">
        <v>-60</v>
      </c>
      <c r="N50" s="7">
        <f>MAX(0,K50:M50)</f>
        <v>57.5</v>
      </c>
      <c r="O50" s="7">
        <f>J50+N50</f>
        <v>197.5</v>
      </c>
      <c r="P50" s="7">
        <v>145</v>
      </c>
      <c r="Q50" s="7">
        <v>150</v>
      </c>
      <c r="R50" s="7">
        <v>-152.5</v>
      </c>
      <c r="S50" s="7">
        <f>MAX(P50:R50)</f>
        <v>150</v>
      </c>
      <c r="T50" s="7">
        <f>S50+N50+J50</f>
        <v>347.5</v>
      </c>
      <c r="U50" s="8">
        <f>500/(594.31747775582+-27.23842536447*C50+0.82112226871*C50^2+-0.00930733913*C50^3+0.00004731582*C50^4+-0.00000009054*C50^5)</f>
        <v>0.99869427289320689</v>
      </c>
      <c r="V50" s="9">
        <f>T50*U50</f>
        <v>347.04625983038937</v>
      </c>
      <c r="W50" s="10" t="s">
        <v>45</v>
      </c>
    </row>
    <row r="51" spans="1:24" x14ac:dyDescent="0.25">
      <c r="A51" s="7">
        <v>47</v>
      </c>
      <c r="B51" s="7">
        <v>63</v>
      </c>
      <c r="C51" s="7">
        <v>62.2</v>
      </c>
      <c r="D51" s="7" t="s">
        <v>15</v>
      </c>
      <c r="E51" s="7" t="s">
        <v>109</v>
      </c>
      <c r="F51" s="7" t="s">
        <v>44</v>
      </c>
      <c r="G51" s="7">
        <v>102.5</v>
      </c>
      <c r="H51" s="7">
        <v>-110</v>
      </c>
      <c r="I51" s="7">
        <v>110</v>
      </c>
      <c r="J51" s="7">
        <f>MAX(0,G51:I51)</f>
        <v>110</v>
      </c>
      <c r="K51" s="7">
        <v>57.5</v>
      </c>
      <c r="L51" s="7">
        <v>62.5</v>
      </c>
      <c r="M51" s="7">
        <v>65</v>
      </c>
      <c r="N51" s="7">
        <f>MAX(0,K51:M51)</f>
        <v>65</v>
      </c>
      <c r="O51" s="7">
        <f>J51+N51</f>
        <v>175</v>
      </c>
      <c r="P51" s="7">
        <v>132.5</v>
      </c>
      <c r="Q51" s="7">
        <v>140</v>
      </c>
      <c r="R51" s="7">
        <v>145</v>
      </c>
      <c r="S51" s="7">
        <f>MAX(P51:R51)</f>
        <v>145</v>
      </c>
      <c r="T51" s="7">
        <f>S51+N51+J51</f>
        <v>320</v>
      </c>
      <c r="U51" s="8">
        <f>500/(594.31747775582+-27.23842536447*C51+0.82112226871*C51^2+-0.00930733913*C51^3+0.00004731582*C51^4+-0.00000009054*C51^5)</f>
        <v>1.0844359564521482</v>
      </c>
      <c r="V51" s="9">
        <f>T51*U51</f>
        <v>347.01950606468745</v>
      </c>
      <c r="W51" s="6" t="s">
        <v>55</v>
      </c>
    </row>
    <row r="52" spans="1:24" x14ac:dyDescent="0.25">
      <c r="A52" s="7">
        <v>48</v>
      </c>
      <c r="B52" s="7">
        <v>63</v>
      </c>
      <c r="C52" s="7">
        <v>62.63</v>
      </c>
      <c r="D52" s="7" t="s">
        <v>15</v>
      </c>
      <c r="E52" s="7" t="s">
        <v>110</v>
      </c>
      <c r="F52" s="7" t="s">
        <v>38</v>
      </c>
      <c r="G52" s="7">
        <v>105</v>
      </c>
      <c r="H52" s="7">
        <v>110</v>
      </c>
      <c r="I52" s="7">
        <v>112.5</v>
      </c>
      <c r="J52" s="7">
        <f>MAX(0,G52:I52)</f>
        <v>112.5</v>
      </c>
      <c r="K52" s="7">
        <v>62.5</v>
      </c>
      <c r="L52" s="7">
        <v>65</v>
      </c>
      <c r="M52" s="7">
        <v>67.5</v>
      </c>
      <c r="N52" s="7">
        <f>MAX(0,K52:M52)</f>
        <v>67.5</v>
      </c>
      <c r="O52" s="7">
        <f>J52+N52</f>
        <v>180</v>
      </c>
      <c r="P52" s="7">
        <v>125</v>
      </c>
      <c r="Q52" s="7">
        <v>135</v>
      </c>
      <c r="R52" s="7">
        <v>140</v>
      </c>
      <c r="S52" s="7">
        <f>MAX(P52:R52)</f>
        <v>140</v>
      </c>
      <c r="T52" s="7">
        <f>S52+N52+J52</f>
        <v>320</v>
      </c>
      <c r="U52" s="8">
        <f>500/(594.31747775582+-27.23842536447*C52+0.82112226871*C52^2+-0.00930733913*C52^3+0.00004731582*C52^4+-0.00000009054*C52^5)</f>
        <v>1.0787649838268718</v>
      </c>
      <c r="V52" s="9">
        <f>T52*U52</f>
        <v>345.20479482459899</v>
      </c>
      <c r="W52" s="6" t="s">
        <v>55</v>
      </c>
    </row>
    <row r="53" spans="1:24" x14ac:dyDescent="0.25">
      <c r="A53" s="7">
        <v>49</v>
      </c>
      <c r="B53" s="7">
        <v>84</v>
      </c>
      <c r="C53" s="7">
        <v>81.19</v>
      </c>
      <c r="E53" s="7" t="s">
        <v>111</v>
      </c>
      <c r="F53" s="7" t="s">
        <v>54</v>
      </c>
      <c r="G53" s="7">
        <v>132.5</v>
      </c>
      <c r="H53" s="7">
        <v>142.5</v>
      </c>
      <c r="I53" s="7">
        <v>-150</v>
      </c>
      <c r="J53" s="7">
        <f>MAX(0,G53:I53)</f>
        <v>142.5</v>
      </c>
      <c r="K53" s="7">
        <v>77.5</v>
      </c>
      <c r="L53" s="7">
        <v>82.5</v>
      </c>
      <c r="M53" s="7">
        <v>-87.5</v>
      </c>
      <c r="N53" s="7">
        <f>MAX(0,K53:M53)</f>
        <v>82.5</v>
      </c>
      <c r="O53" s="7">
        <f>J53+N53</f>
        <v>225</v>
      </c>
      <c r="P53" s="7">
        <v>137.5</v>
      </c>
      <c r="Q53" s="7">
        <v>147.5</v>
      </c>
      <c r="R53" s="7">
        <v>150</v>
      </c>
      <c r="S53" s="7">
        <f>MAX(P53:R53)</f>
        <v>150</v>
      </c>
      <c r="T53" s="7">
        <f>S53+N53+J53</f>
        <v>375</v>
      </c>
      <c r="U53" s="8">
        <f>500/(594.31747775582+-27.23842536447*C53+0.82112226871*C53^2+-0.00930733913*C53^3+0.00004731582*C53^4+-0.00000009054*C53^5)</f>
        <v>0.90763619640268867</v>
      </c>
      <c r="V53" s="9">
        <f>T53*U53</f>
        <v>340.36357365100827</v>
      </c>
      <c r="W53" s="10" t="s">
        <v>45</v>
      </c>
    </row>
    <row r="54" spans="1:24" x14ac:dyDescent="0.25">
      <c r="A54" s="7">
        <v>50</v>
      </c>
      <c r="B54" s="7">
        <v>84</v>
      </c>
      <c r="C54" s="7">
        <v>75.709999999999994</v>
      </c>
      <c r="E54" s="7" t="s">
        <v>112</v>
      </c>
      <c r="F54" s="7" t="s">
        <v>54</v>
      </c>
      <c r="G54" s="7">
        <v>125</v>
      </c>
      <c r="H54" s="7">
        <v>130</v>
      </c>
      <c r="I54" s="7">
        <v>-132.5</v>
      </c>
      <c r="J54" s="7">
        <f>MAX(0,G54:I54)</f>
        <v>130</v>
      </c>
      <c r="K54" s="7">
        <v>70</v>
      </c>
      <c r="L54" s="7">
        <v>72.5</v>
      </c>
      <c r="M54" s="7">
        <v>-75</v>
      </c>
      <c r="N54" s="7">
        <f>MAX(0,K54:M54)</f>
        <v>72.5</v>
      </c>
      <c r="O54" s="7">
        <f>J54+N54</f>
        <v>202.5</v>
      </c>
      <c r="P54" s="7">
        <v>145</v>
      </c>
      <c r="Q54" s="7">
        <v>150</v>
      </c>
      <c r="R54" s="7">
        <v>152.5</v>
      </c>
      <c r="S54" s="7">
        <f>MAX(P54:R54)</f>
        <v>152.5</v>
      </c>
      <c r="T54" s="7">
        <f>S54+N54+J54</f>
        <v>355</v>
      </c>
      <c r="U54" s="8">
        <f>500/(594.31747775582+-27.23842536447*C54+0.82112226871*C54^2+-0.00930733913*C54^3+0.00004731582*C54^4+-0.00000009054*C54^5)</f>
        <v>0.94509229596663236</v>
      </c>
      <c r="V54" s="9">
        <f>T54*U54</f>
        <v>335.50776506815447</v>
      </c>
      <c r="W54" s="10" t="s">
        <v>45</v>
      </c>
    </row>
    <row r="55" spans="1:24" x14ac:dyDescent="0.25">
      <c r="A55" s="7">
        <v>51</v>
      </c>
      <c r="B55" s="7">
        <v>52</v>
      </c>
      <c r="C55" s="7">
        <v>51.05</v>
      </c>
      <c r="D55" s="7" t="s">
        <v>15</v>
      </c>
      <c r="E55" s="7" t="s">
        <v>113</v>
      </c>
      <c r="F55" s="7" t="s">
        <v>97</v>
      </c>
      <c r="G55" s="7">
        <v>92.5</v>
      </c>
      <c r="H55" s="7">
        <v>97.5</v>
      </c>
      <c r="I55" s="7">
        <v>-100</v>
      </c>
      <c r="J55" s="7">
        <f>MAX(0,G55:I55)</f>
        <v>97.5</v>
      </c>
      <c r="K55" s="7">
        <v>45</v>
      </c>
      <c r="L55" s="7">
        <v>47.5</v>
      </c>
      <c r="M55" s="7">
        <v>-50</v>
      </c>
      <c r="N55" s="7">
        <f>MAX(0,K55:M55)</f>
        <v>47.5</v>
      </c>
      <c r="O55" s="7">
        <f>J55+N55</f>
        <v>145</v>
      </c>
      <c r="P55" s="7">
        <v>115</v>
      </c>
      <c r="Q55" s="7">
        <v>117.5</v>
      </c>
      <c r="R55" s="7">
        <v>120</v>
      </c>
      <c r="S55" s="7">
        <f>MAX(P55:R55)</f>
        <v>120</v>
      </c>
      <c r="T55" s="7">
        <f>S55+N55+J55</f>
        <v>265</v>
      </c>
      <c r="U55" s="8">
        <f>500/(594.31747775582+-27.23842536447*C55+0.82112226871*C55^2+-0.00930733913*C55^3+0.00004731582*C55^4+-0.00000009054*C55^5)</f>
        <v>1.2644521866464591</v>
      </c>
      <c r="V55" s="9">
        <f>T55*U55</f>
        <v>335.07982946131165</v>
      </c>
      <c r="W55" s="6" t="s">
        <v>55</v>
      </c>
    </row>
    <row r="56" spans="1:24" x14ac:dyDescent="0.25">
      <c r="A56" s="7">
        <v>52</v>
      </c>
      <c r="B56" s="7">
        <v>72</v>
      </c>
      <c r="C56" s="17">
        <v>69.88</v>
      </c>
      <c r="D56" s="17" t="s">
        <v>206</v>
      </c>
      <c r="E56" s="17" t="s">
        <v>145</v>
      </c>
      <c r="F56" s="17" t="s">
        <v>54</v>
      </c>
      <c r="G56" s="18">
        <v>115</v>
      </c>
      <c r="H56" s="18">
        <v>120</v>
      </c>
      <c r="I56" s="18">
        <v>-127.5</v>
      </c>
      <c r="J56" s="7">
        <f>MAX(0,G56:I56)</f>
        <v>120</v>
      </c>
      <c r="K56" s="18">
        <v>65</v>
      </c>
      <c r="L56" s="18">
        <v>-70</v>
      </c>
      <c r="M56" s="18">
        <v>-70</v>
      </c>
      <c r="N56" s="7">
        <f>MAX(0,K56:M56)</f>
        <v>65</v>
      </c>
      <c r="O56" s="7">
        <f>J56+N56</f>
        <v>185</v>
      </c>
      <c r="P56" s="18">
        <v>137.5</v>
      </c>
      <c r="Q56" s="18">
        <v>145</v>
      </c>
      <c r="R56" s="18">
        <v>150</v>
      </c>
      <c r="S56" s="7">
        <f>MAX(P56:R56)</f>
        <v>150</v>
      </c>
      <c r="T56" s="7">
        <f>S56+N56+J56</f>
        <v>335</v>
      </c>
      <c r="U56" s="8">
        <f>500/(594.31747775582+-27.23842536447*C56+0.82112226871*C56^2+-0.00930733913*C56^3+0.00004731582*C56^4+-0.00000009054*C56^5)</f>
        <v>0.99602160559784658</v>
      </c>
      <c r="V56" s="9">
        <f>T56*U56</f>
        <v>333.6672378752786</v>
      </c>
      <c r="W56" s="6" t="s">
        <v>216</v>
      </c>
      <c r="X56" s="13"/>
    </row>
    <row r="57" spans="1:24" x14ac:dyDescent="0.25">
      <c r="A57" s="7">
        <v>53</v>
      </c>
      <c r="B57" s="7">
        <v>85</v>
      </c>
      <c r="C57" s="7">
        <v>97.57</v>
      </c>
      <c r="D57" s="7" t="s">
        <v>22</v>
      </c>
      <c r="E57" s="7" t="s">
        <v>114</v>
      </c>
      <c r="F57" s="7" t="s">
        <v>38</v>
      </c>
      <c r="G57" s="7">
        <v>155</v>
      </c>
      <c r="H57" s="7">
        <v>-162.5</v>
      </c>
      <c r="I57" s="7">
        <v>162.5</v>
      </c>
      <c r="J57" s="7">
        <f>MAX(0,G57:I57)</f>
        <v>162.5</v>
      </c>
      <c r="K57" s="7">
        <v>70</v>
      </c>
      <c r="L57" s="7">
        <v>75</v>
      </c>
      <c r="M57" s="7">
        <v>-80</v>
      </c>
      <c r="N57" s="7">
        <f>MAX(0,K57:M57)</f>
        <v>75</v>
      </c>
      <c r="O57" s="7">
        <f>J57+N57</f>
        <v>237.5</v>
      </c>
      <c r="P57" s="7">
        <v>150</v>
      </c>
      <c r="Q57" s="7">
        <v>155</v>
      </c>
      <c r="R57" s="7">
        <v>160</v>
      </c>
      <c r="S57" s="7">
        <f>MAX(P57:R57)</f>
        <v>160</v>
      </c>
      <c r="T57" s="7">
        <f>S57+N57+J57</f>
        <v>397.5</v>
      </c>
      <c r="U57" s="8">
        <f>500/(594.31747775582+-27.23842536447*C57+0.82112226871*C57^2+-0.00930733913*C57^3+0.00004731582*C57^4+-0.00000009054*C57^5)</f>
        <v>0.83887527733344947</v>
      </c>
      <c r="V57" s="9">
        <f>T57*U57</f>
        <v>333.45292274004618</v>
      </c>
      <c r="W57" s="6" t="s">
        <v>55</v>
      </c>
      <c r="X57" s="13"/>
    </row>
    <row r="58" spans="1:24" x14ac:dyDescent="0.25">
      <c r="A58" s="7">
        <v>54</v>
      </c>
      <c r="B58" s="7">
        <v>84</v>
      </c>
      <c r="C58" s="7">
        <v>80.010000000000005</v>
      </c>
      <c r="E58" s="7" t="s">
        <v>115</v>
      </c>
      <c r="F58" s="7" t="s">
        <v>38</v>
      </c>
      <c r="G58" s="7">
        <v>122.5</v>
      </c>
      <c r="H58" s="7">
        <v>130</v>
      </c>
      <c r="I58" s="7">
        <v>132.5</v>
      </c>
      <c r="J58" s="7">
        <f>MAX(0,G58:I58)</f>
        <v>132.5</v>
      </c>
      <c r="K58" s="7">
        <v>62.5</v>
      </c>
      <c r="L58" s="7">
        <v>70</v>
      </c>
      <c r="M58" s="7">
        <v>-72.5</v>
      </c>
      <c r="N58" s="7">
        <f>MAX(0,K58:M58)</f>
        <v>70</v>
      </c>
      <c r="O58" s="7">
        <f>J58+N58</f>
        <v>202.5</v>
      </c>
      <c r="P58" s="7">
        <v>145</v>
      </c>
      <c r="Q58" s="7">
        <v>152.5</v>
      </c>
      <c r="R58" s="7">
        <v>160</v>
      </c>
      <c r="S58" s="7">
        <f>MAX(P58:R58)</f>
        <v>160</v>
      </c>
      <c r="T58" s="7">
        <f>S58+N58+J58</f>
        <v>362.5</v>
      </c>
      <c r="U58" s="8">
        <f>500/(594.31747775582+-27.23842536447*C58+0.82112226871*C58^2+-0.00930733913*C58^3+0.00004731582*C58^4+-0.00000009054*C58^5)</f>
        <v>0.91494514837361884</v>
      </c>
      <c r="V58" s="9">
        <f>T58*U58</f>
        <v>331.66761628543685</v>
      </c>
      <c r="W58" s="10" t="s">
        <v>45</v>
      </c>
      <c r="X58" s="13"/>
    </row>
    <row r="59" spans="1:24" x14ac:dyDescent="0.25">
      <c r="A59" s="7">
        <v>55</v>
      </c>
      <c r="B59" s="7">
        <v>72</v>
      </c>
      <c r="C59" s="7">
        <v>69.760000000000005</v>
      </c>
      <c r="E59" s="7" t="s">
        <v>116</v>
      </c>
      <c r="F59" s="7" t="s">
        <v>91</v>
      </c>
      <c r="G59" s="7">
        <v>112.5</v>
      </c>
      <c r="H59" s="7">
        <v>117.5</v>
      </c>
      <c r="I59" s="7">
        <v>125</v>
      </c>
      <c r="J59" s="7">
        <f>MAX(0,G59:I59)</f>
        <v>125</v>
      </c>
      <c r="K59" s="7">
        <v>57.5</v>
      </c>
      <c r="L59" s="7">
        <v>60</v>
      </c>
      <c r="M59" s="7">
        <v>-62.5</v>
      </c>
      <c r="N59" s="7">
        <f>MAX(0,K59:M59)</f>
        <v>60</v>
      </c>
      <c r="O59" s="7">
        <f>J59+N59</f>
        <v>185</v>
      </c>
      <c r="P59" s="7">
        <v>135</v>
      </c>
      <c r="Q59" s="7">
        <v>147.5</v>
      </c>
      <c r="R59" s="7">
        <v>-160</v>
      </c>
      <c r="S59" s="7">
        <f>MAX(P59:R59)</f>
        <v>147.5</v>
      </c>
      <c r="T59" s="7">
        <f>S59+N59+J59</f>
        <v>332.5</v>
      </c>
      <c r="U59" s="8">
        <f>500/(594.31747775582+-27.23842536447*C59+0.82112226871*C59^2+-0.00930733913*C59^3+0.00004731582*C59^4+-0.00000009054*C59^5)</f>
        <v>0.99720580982401297</v>
      </c>
      <c r="V59" s="9">
        <f>T59*U59</f>
        <v>331.57093176648431</v>
      </c>
      <c r="W59" s="10" t="s">
        <v>45</v>
      </c>
      <c r="X59" s="13"/>
    </row>
    <row r="60" spans="1:24" x14ac:dyDescent="0.25">
      <c r="A60" s="7">
        <v>56</v>
      </c>
      <c r="B60" s="7">
        <v>84</v>
      </c>
      <c r="C60" s="7">
        <v>81.22</v>
      </c>
      <c r="E60" s="7" t="s">
        <v>117</v>
      </c>
      <c r="F60" s="7" t="s">
        <v>38</v>
      </c>
      <c r="G60" s="7">
        <v>120</v>
      </c>
      <c r="H60" s="7">
        <v>130</v>
      </c>
      <c r="I60" s="7">
        <v>135</v>
      </c>
      <c r="J60" s="7">
        <f>MAX(0,G60:I60)</f>
        <v>135</v>
      </c>
      <c r="K60" s="7">
        <v>65</v>
      </c>
      <c r="L60" s="7">
        <v>-70</v>
      </c>
      <c r="M60" s="7">
        <v>70</v>
      </c>
      <c r="N60" s="7">
        <f>MAX(0,K60:M60)</f>
        <v>70</v>
      </c>
      <c r="O60" s="7">
        <f>J60+N60</f>
        <v>205</v>
      </c>
      <c r="P60" s="7">
        <v>145</v>
      </c>
      <c r="Q60" s="7">
        <v>155</v>
      </c>
      <c r="R60" s="7">
        <v>160</v>
      </c>
      <c r="S60" s="7">
        <f>MAX(P60:R60)</f>
        <v>160</v>
      </c>
      <c r="T60" s="7">
        <f>S60+N60+J60</f>
        <v>365</v>
      </c>
      <c r="U60" s="8">
        <f>500/(594.31747775582+-27.23842536447*C60+0.82112226871*C60^2+-0.00930733913*C60^3+0.00004731582*C60^4+-0.00000009054*C60^5)</f>
        <v>0.90745543268412243</v>
      </c>
      <c r="V60" s="9">
        <f>T60*U60</f>
        <v>331.22123292970468</v>
      </c>
      <c r="W60" s="10" t="s">
        <v>45</v>
      </c>
      <c r="X60" s="13"/>
    </row>
    <row r="61" spans="1:24" x14ac:dyDescent="0.25">
      <c r="A61" s="7">
        <v>57</v>
      </c>
      <c r="B61" s="7">
        <v>57</v>
      </c>
      <c r="C61" s="7">
        <v>55.7</v>
      </c>
      <c r="E61" s="7" t="s">
        <v>118</v>
      </c>
      <c r="F61" s="7" t="s">
        <v>119</v>
      </c>
      <c r="G61" s="11">
        <v>80</v>
      </c>
      <c r="H61" s="11">
        <v>90</v>
      </c>
      <c r="I61" s="11">
        <v>95</v>
      </c>
      <c r="J61" s="7">
        <f>MAX(0,G61:I61)</f>
        <v>95</v>
      </c>
      <c r="K61" s="11">
        <v>60</v>
      </c>
      <c r="L61" s="11">
        <v>65</v>
      </c>
      <c r="M61" s="11">
        <v>-67.5</v>
      </c>
      <c r="N61" s="7">
        <f>MAX(0,K61:M61)</f>
        <v>65</v>
      </c>
      <c r="O61" s="7">
        <f>J61+N61</f>
        <v>160</v>
      </c>
      <c r="P61" s="11">
        <v>100</v>
      </c>
      <c r="Q61" s="11">
        <v>110</v>
      </c>
      <c r="R61" s="11">
        <v>120</v>
      </c>
      <c r="S61" s="7">
        <f>MAX(P61:R61)</f>
        <v>120</v>
      </c>
      <c r="T61" s="7">
        <f>S61+N61+J61</f>
        <v>280</v>
      </c>
      <c r="U61" s="8">
        <f>500/(594.31747775582+-27.23842536447*C61+0.82112226871*C61^2+-0.00930733913*C61^3+0.00004731582*C61^4+-0.00000009054*C61^5)</f>
        <v>1.1815704650276893</v>
      </c>
      <c r="V61" s="9">
        <f>T61*U61</f>
        <v>330.83973020775301</v>
      </c>
      <c r="W61" s="6" t="s">
        <v>103</v>
      </c>
      <c r="X61" s="13"/>
    </row>
    <row r="62" spans="1:24" x14ac:dyDescent="0.25">
      <c r="A62" s="7">
        <v>58</v>
      </c>
      <c r="B62" s="7">
        <v>72</v>
      </c>
      <c r="C62" s="9">
        <v>71.55</v>
      </c>
      <c r="E62" s="7" t="s">
        <v>120</v>
      </c>
      <c r="F62" s="7" t="s">
        <v>54</v>
      </c>
      <c r="G62" s="11">
        <v>115</v>
      </c>
      <c r="H62" s="11">
        <v>122.5</v>
      </c>
      <c r="I62" s="11">
        <v>127.5</v>
      </c>
      <c r="J62" s="7">
        <f>MAX(0,G62:I62)</f>
        <v>127.5</v>
      </c>
      <c r="K62" s="12">
        <v>67.5</v>
      </c>
      <c r="L62" s="11">
        <v>-72.5</v>
      </c>
      <c r="M62" s="11">
        <v>-72.5</v>
      </c>
      <c r="N62" s="7">
        <f>MAX(0,K62:M62)</f>
        <v>67.5</v>
      </c>
      <c r="O62" s="7">
        <f>J62+N62</f>
        <v>195</v>
      </c>
      <c r="P62" s="12">
        <v>135</v>
      </c>
      <c r="Q62" s="11">
        <v>142.5</v>
      </c>
      <c r="R62" s="12">
        <v>-145</v>
      </c>
      <c r="S62" s="7">
        <f>MAX(P62:R62)</f>
        <v>142.5</v>
      </c>
      <c r="T62" s="7">
        <f>S62+N62+J62</f>
        <v>337.5</v>
      </c>
      <c r="U62" s="8">
        <f>500/(594.31747775582+-27.23842536447*C62+0.82112226871*C62^2+-0.00930733913*C62^3+0.00004731582*C62^4+-0.00000009054*C62^5)</f>
        <v>0.98013547592213224</v>
      </c>
      <c r="V62" s="9">
        <f>T62*U62</f>
        <v>330.79572312371965</v>
      </c>
      <c r="W62" s="6" t="s">
        <v>52</v>
      </c>
      <c r="X62" s="13"/>
    </row>
    <row r="63" spans="1:24" x14ac:dyDescent="0.25">
      <c r="A63" s="7">
        <v>59</v>
      </c>
      <c r="B63" s="7">
        <v>63</v>
      </c>
      <c r="C63" s="7">
        <v>57.1</v>
      </c>
      <c r="E63" s="7" t="s">
        <v>121</v>
      </c>
      <c r="F63" s="7" t="s">
        <v>54</v>
      </c>
      <c r="G63" s="11">
        <v>80</v>
      </c>
      <c r="H63" s="11">
        <v>85</v>
      </c>
      <c r="I63" s="11">
        <v>90</v>
      </c>
      <c r="J63" s="7">
        <f>MAX(0,G63:I63)</f>
        <v>90</v>
      </c>
      <c r="K63" s="11">
        <v>65</v>
      </c>
      <c r="L63" s="11">
        <v>70</v>
      </c>
      <c r="M63" s="11">
        <v>-72.5</v>
      </c>
      <c r="N63" s="7">
        <f>MAX(0,K63:M63)</f>
        <v>70</v>
      </c>
      <c r="O63" s="7">
        <f>J63+N63</f>
        <v>160</v>
      </c>
      <c r="P63" s="11">
        <v>110</v>
      </c>
      <c r="Q63" s="11">
        <v>120</v>
      </c>
      <c r="R63" s="11">
        <v>125</v>
      </c>
      <c r="S63" s="7">
        <f>MAX(P63:R63)</f>
        <v>125</v>
      </c>
      <c r="T63" s="7">
        <f>S63+N63+J63</f>
        <v>285</v>
      </c>
      <c r="U63" s="8">
        <f>500/(594.31747775582+-27.23842536447*C63+0.82112226871*C63^2+-0.00930733913*C63^3+0.00004731582*C63^4+-0.00000009054*C63^5)</f>
        <v>1.1588018475652828</v>
      </c>
      <c r="V63" s="9">
        <f>T63*U63</f>
        <v>330.25852655610561</v>
      </c>
      <c r="W63" s="6" t="s">
        <v>103</v>
      </c>
      <c r="X63" s="13"/>
    </row>
    <row r="64" spans="1:24" x14ac:dyDescent="0.25">
      <c r="A64" s="7">
        <v>60</v>
      </c>
      <c r="B64" s="7">
        <v>63</v>
      </c>
      <c r="C64" s="7">
        <v>62</v>
      </c>
      <c r="E64" s="7" t="s">
        <v>122</v>
      </c>
      <c r="F64" s="7" t="s">
        <v>54</v>
      </c>
      <c r="G64" s="7">
        <v>-100</v>
      </c>
      <c r="H64" s="7">
        <v>100</v>
      </c>
      <c r="I64" s="7">
        <v>-105</v>
      </c>
      <c r="J64" s="7">
        <f>MAX(0,G64:I64)</f>
        <v>100</v>
      </c>
      <c r="K64" s="7">
        <v>50</v>
      </c>
      <c r="L64" s="7">
        <v>-52.5</v>
      </c>
      <c r="M64" s="7">
        <v>52.5</v>
      </c>
      <c r="N64" s="7">
        <f>MAX(0,K64:M64)</f>
        <v>52.5</v>
      </c>
      <c r="O64" s="7">
        <f>J64+N64</f>
        <v>152.5</v>
      </c>
      <c r="P64" s="7">
        <v>140</v>
      </c>
      <c r="Q64" s="7">
        <v>145</v>
      </c>
      <c r="R64" s="7">
        <v>150</v>
      </c>
      <c r="S64" s="7">
        <f>MAX(P64:R64)</f>
        <v>150</v>
      </c>
      <c r="T64" s="7">
        <f>S64+N64+J64</f>
        <v>302.5</v>
      </c>
      <c r="U64" s="8">
        <f>500/(594.31747775582+-27.23842536447*C64+0.82112226871*C64^2+-0.00930733913*C64^3+0.00004731582*C64^4+-0.00000009054*C64^5)</f>
        <v>1.0871045245648283</v>
      </c>
      <c r="V64" s="9">
        <f>T64*U64</f>
        <v>328.84911868086056</v>
      </c>
      <c r="W64" s="10" t="s">
        <v>45</v>
      </c>
      <c r="X64" s="13"/>
    </row>
    <row r="65" spans="1:24" x14ac:dyDescent="0.25">
      <c r="A65" s="7">
        <v>61</v>
      </c>
      <c r="B65" s="7">
        <v>85</v>
      </c>
      <c r="C65" s="7">
        <v>91.51</v>
      </c>
      <c r="E65" s="7" t="s">
        <v>123</v>
      </c>
      <c r="F65" s="7" t="s">
        <v>54</v>
      </c>
      <c r="G65" s="7">
        <v>132.5</v>
      </c>
      <c r="H65" s="7">
        <v>-137.5</v>
      </c>
      <c r="I65" s="7">
        <v>-140</v>
      </c>
      <c r="J65" s="7">
        <f>MAX(0,G65:I65)</f>
        <v>132.5</v>
      </c>
      <c r="K65" s="7">
        <v>82.5</v>
      </c>
      <c r="L65" s="7">
        <v>87.5</v>
      </c>
      <c r="M65" s="7">
        <v>-92.5</v>
      </c>
      <c r="N65" s="7">
        <f>MAX(0,K65:M65)</f>
        <v>87.5</v>
      </c>
      <c r="O65" s="7">
        <f>J65+N65</f>
        <v>220</v>
      </c>
      <c r="P65" s="7">
        <v>152.5</v>
      </c>
      <c r="Q65" s="7">
        <v>157.5</v>
      </c>
      <c r="R65" s="7">
        <v>162.5</v>
      </c>
      <c r="S65" s="7">
        <f>MAX(P65:R65)</f>
        <v>162.5</v>
      </c>
      <c r="T65" s="7">
        <f>S65+N65+J65</f>
        <v>382.5</v>
      </c>
      <c r="U65" s="8">
        <f>500/(594.31747775582+-27.23842536447*C65+0.82112226871*C65^2+-0.00930733913*C65^3+0.00004731582*C65^4+-0.00000009054*C65^5)</f>
        <v>0.85826723629171864</v>
      </c>
      <c r="V65" s="9">
        <f>T65*U65</f>
        <v>328.28721788158236</v>
      </c>
      <c r="W65" s="10" t="s">
        <v>45</v>
      </c>
      <c r="X65" s="13"/>
    </row>
    <row r="66" spans="1:24" x14ac:dyDescent="0.25">
      <c r="A66" s="7">
        <v>62</v>
      </c>
      <c r="B66" s="7">
        <v>52</v>
      </c>
      <c r="C66" s="9">
        <v>47.35</v>
      </c>
      <c r="E66" s="7" t="s">
        <v>124</v>
      </c>
      <c r="F66" s="7" t="s">
        <v>38</v>
      </c>
      <c r="G66" s="11">
        <v>80</v>
      </c>
      <c r="H66" s="11">
        <v>82.5</v>
      </c>
      <c r="I66" s="11">
        <v>85</v>
      </c>
      <c r="J66" s="7">
        <f>MAX(0,G66:I66)</f>
        <v>85</v>
      </c>
      <c r="K66" s="12">
        <v>50</v>
      </c>
      <c r="L66" s="11">
        <v>-55</v>
      </c>
      <c r="M66" s="11">
        <v>-55</v>
      </c>
      <c r="N66" s="7">
        <f>MAX(0,K66:M66)</f>
        <v>50</v>
      </c>
      <c r="O66" s="7">
        <f>J66+N66</f>
        <v>135</v>
      </c>
      <c r="P66" s="12">
        <v>100</v>
      </c>
      <c r="Q66" s="11">
        <v>105</v>
      </c>
      <c r="R66" s="12">
        <v>110</v>
      </c>
      <c r="S66" s="7">
        <f>MAX(P66:R66)</f>
        <v>110</v>
      </c>
      <c r="T66" s="7">
        <f>S66+N66+J66</f>
        <v>245</v>
      </c>
      <c r="U66" s="8">
        <f>500/(594.31747775582+-27.23842536447*C66+0.82112226871*C66^2+-0.00930733913*C66^3+0.00004731582*C66^4+-0.00000009054*C66^5)</f>
        <v>1.3376895207748163</v>
      </c>
      <c r="V66" s="9">
        <f>T66*U66</f>
        <v>327.73393258982998</v>
      </c>
      <c r="W66" s="6" t="s">
        <v>52</v>
      </c>
      <c r="X66" s="13"/>
    </row>
    <row r="67" spans="1:24" x14ac:dyDescent="0.25">
      <c r="A67" s="7">
        <v>63</v>
      </c>
      <c r="B67" s="7">
        <v>84</v>
      </c>
      <c r="C67" s="7">
        <v>81.84</v>
      </c>
      <c r="D67" s="7" t="s">
        <v>35</v>
      </c>
      <c r="E67" s="7" t="s">
        <v>125</v>
      </c>
      <c r="F67" s="7" t="s">
        <v>78</v>
      </c>
      <c r="G67" s="7">
        <v>135</v>
      </c>
      <c r="H67" s="7">
        <v>-137.5</v>
      </c>
      <c r="I67" s="7">
        <v>137.5</v>
      </c>
      <c r="J67" s="7">
        <f>MAX(0,G67:I67)</f>
        <v>137.5</v>
      </c>
      <c r="K67" s="7">
        <v>65</v>
      </c>
      <c r="L67" s="7">
        <v>67.5</v>
      </c>
      <c r="M67" s="7">
        <v>-70</v>
      </c>
      <c r="N67" s="7">
        <f>MAX(0,K67:M67)</f>
        <v>67.5</v>
      </c>
      <c r="O67" s="7">
        <f>J67+N67</f>
        <v>205</v>
      </c>
      <c r="P67" s="7">
        <v>145</v>
      </c>
      <c r="Q67" s="7">
        <v>-155</v>
      </c>
      <c r="R67" s="7">
        <v>155</v>
      </c>
      <c r="S67" s="7">
        <f>MAX(P67:R67)</f>
        <v>155</v>
      </c>
      <c r="T67" s="7">
        <f>S67+N67+J67</f>
        <v>360</v>
      </c>
      <c r="U67" s="8">
        <f>500/(594.31747775582+-27.23842536447*C67+0.82112226871*C67^2+-0.00930733913*C67^3+0.00004731582*C67^4+-0.00000009054*C67^5)</f>
        <v>0.90377452941855563</v>
      </c>
      <c r="V67" s="9">
        <f>T67*U67</f>
        <v>325.35883059068004</v>
      </c>
      <c r="W67" s="6" t="s">
        <v>55</v>
      </c>
      <c r="X67" s="13"/>
    </row>
    <row r="68" spans="1:24" x14ac:dyDescent="0.25">
      <c r="A68" s="7">
        <v>64</v>
      </c>
      <c r="B68" s="7">
        <v>63</v>
      </c>
      <c r="C68" s="7">
        <v>60.95</v>
      </c>
      <c r="E68" s="7" t="s">
        <v>126</v>
      </c>
      <c r="F68" s="7" t="s">
        <v>54</v>
      </c>
      <c r="G68" s="7">
        <v>85</v>
      </c>
      <c r="H68" s="7">
        <v>-95</v>
      </c>
      <c r="I68" s="7">
        <v>95</v>
      </c>
      <c r="J68" s="7">
        <f>MAX(0,G68:I68)</f>
        <v>95</v>
      </c>
      <c r="K68" s="7">
        <v>67.5</v>
      </c>
      <c r="L68" s="7">
        <v>72.5</v>
      </c>
      <c r="M68" s="7">
        <v>-75</v>
      </c>
      <c r="N68" s="7">
        <f>MAX(0,K68:M68)</f>
        <v>72.5</v>
      </c>
      <c r="O68" s="7">
        <f>J68+N68</f>
        <v>167.5</v>
      </c>
      <c r="P68" s="7">
        <v>115</v>
      </c>
      <c r="Q68" s="7">
        <v>125</v>
      </c>
      <c r="R68" s="7">
        <v>-135</v>
      </c>
      <c r="S68" s="7">
        <f>MAX(P68:R68)</f>
        <v>125</v>
      </c>
      <c r="T68" s="7">
        <f>S68+N68+J68</f>
        <v>292.5</v>
      </c>
      <c r="U68" s="8">
        <f>500/(594.31747775582+-27.23842536447*C68+0.82112226871*C68^2+-0.00930733913*C68^3+0.00004731582*C68^4+-0.00000009054*C68^5)</f>
        <v>1.1014398531606098</v>
      </c>
      <c r="V68" s="9">
        <f>T68*U68</f>
        <v>322.17115704947838</v>
      </c>
      <c r="W68" s="10" t="s">
        <v>45</v>
      </c>
      <c r="X68" s="13"/>
    </row>
    <row r="69" spans="1:24" x14ac:dyDescent="0.25">
      <c r="A69" s="7">
        <v>65</v>
      </c>
      <c r="B69" s="7">
        <v>63</v>
      </c>
      <c r="C69" s="7">
        <v>61.65</v>
      </c>
      <c r="E69" s="7" t="s">
        <v>127</v>
      </c>
      <c r="F69" s="7" t="s">
        <v>54</v>
      </c>
      <c r="G69" s="7">
        <v>-110</v>
      </c>
      <c r="H69" s="7">
        <v>110</v>
      </c>
      <c r="I69" s="7">
        <v>-117.5</v>
      </c>
      <c r="J69" s="7">
        <f>MAX(0,G69:I69)</f>
        <v>110</v>
      </c>
      <c r="K69" s="7">
        <v>57.5</v>
      </c>
      <c r="L69" s="7">
        <v>-60</v>
      </c>
      <c r="M69" s="7">
        <v>-60</v>
      </c>
      <c r="N69" s="7">
        <f>MAX(0,K69:M69)</f>
        <v>57.5</v>
      </c>
      <c r="O69" s="7">
        <f>J69+N69</f>
        <v>167.5</v>
      </c>
      <c r="P69" s="7">
        <v>122.5</v>
      </c>
      <c r="Q69" s="7">
        <v>127.5</v>
      </c>
      <c r="R69" s="7">
        <v>-130</v>
      </c>
      <c r="S69" s="7">
        <f>MAX(P69:R69)</f>
        <v>127.5</v>
      </c>
      <c r="T69" s="7">
        <f>S69+N69+J69</f>
        <v>295</v>
      </c>
      <c r="U69" s="8">
        <f>500/(594.31747775582+-27.23842536447*C69+0.82112226871*C69^2+-0.00930733913*C69^3+0.00004731582*C69^4+-0.00000009054*C69^5)</f>
        <v>1.0918220333688324</v>
      </c>
      <c r="V69" s="9">
        <f>T69*U69</f>
        <v>322.08749984380557</v>
      </c>
      <c r="W69" s="10" t="s">
        <v>45</v>
      </c>
      <c r="X69" s="13"/>
    </row>
    <row r="70" spans="1:24" x14ac:dyDescent="0.25">
      <c r="A70" s="7">
        <v>66</v>
      </c>
      <c r="B70" s="7">
        <v>84</v>
      </c>
      <c r="C70" s="7">
        <v>74.02</v>
      </c>
      <c r="E70" s="7" t="s">
        <v>128</v>
      </c>
      <c r="F70" s="7" t="s">
        <v>54</v>
      </c>
      <c r="G70" s="7">
        <v>100</v>
      </c>
      <c r="H70" s="7">
        <v>110</v>
      </c>
      <c r="I70" s="7">
        <v>115</v>
      </c>
      <c r="J70" s="7">
        <f>MAX(0,G70:I70)</f>
        <v>115</v>
      </c>
      <c r="K70" s="7">
        <v>55</v>
      </c>
      <c r="L70" s="7">
        <v>62.5</v>
      </c>
      <c r="M70" s="7">
        <v>-67.5</v>
      </c>
      <c r="N70" s="7">
        <f>MAX(0,K70:M70)</f>
        <v>62.5</v>
      </c>
      <c r="O70" s="7">
        <f>J70+N70</f>
        <v>177.5</v>
      </c>
      <c r="P70" s="7">
        <v>130</v>
      </c>
      <c r="Q70" s="7">
        <v>145</v>
      </c>
      <c r="R70" s="7">
        <v>155</v>
      </c>
      <c r="S70" s="7">
        <f>MAX(P70:R70)</f>
        <v>155</v>
      </c>
      <c r="T70" s="7">
        <f>S70+N70+J70</f>
        <v>332.5</v>
      </c>
      <c r="U70" s="8">
        <f>500/(594.31747775582+-27.23842536447*C70+0.82112226871*C70^2+-0.00930733913*C70^3+0.00004731582*C70^4+-0.00000009054*C70^5)</f>
        <v>0.95858340984954571</v>
      </c>
      <c r="V70" s="9">
        <f>T70*U70</f>
        <v>318.72898377497393</v>
      </c>
      <c r="W70" s="10" t="s">
        <v>45</v>
      </c>
      <c r="X70" s="13"/>
    </row>
    <row r="71" spans="1:24" x14ac:dyDescent="0.25">
      <c r="A71" s="7">
        <v>67</v>
      </c>
      <c r="B71" s="7">
        <v>85</v>
      </c>
      <c r="C71" s="7">
        <v>89.41</v>
      </c>
      <c r="D71" s="7" t="s">
        <v>15</v>
      </c>
      <c r="E71" s="7" t="s">
        <v>129</v>
      </c>
      <c r="F71" s="7" t="s">
        <v>91</v>
      </c>
      <c r="G71" s="7">
        <v>127.5</v>
      </c>
      <c r="H71" s="7">
        <v>135</v>
      </c>
      <c r="I71" s="7">
        <v>137.5</v>
      </c>
      <c r="J71" s="7">
        <f>MAX(0,G71:I71)</f>
        <v>137.5</v>
      </c>
      <c r="K71" s="7">
        <v>62.5</v>
      </c>
      <c r="L71" s="7">
        <v>65</v>
      </c>
      <c r="M71" s="7">
        <v>67.5</v>
      </c>
      <c r="N71" s="7">
        <f>MAX(0,K71:M71)</f>
        <v>67.5</v>
      </c>
      <c r="O71" s="7">
        <f>J71+N71</f>
        <v>205</v>
      </c>
      <c r="P71" s="7">
        <v>152.5</v>
      </c>
      <c r="Q71" s="7">
        <v>160</v>
      </c>
      <c r="R71" s="7">
        <v>162.5</v>
      </c>
      <c r="S71" s="7">
        <f>MAX(P71:R71)</f>
        <v>162.5</v>
      </c>
      <c r="T71" s="7">
        <f>S71+N71+J71</f>
        <v>367.5</v>
      </c>
      <c r="U71" s="8">
        <f>500/(594.31747775582+-27.23842536447*C71+0.82112226871*C71^2+-0.00930733913*C71^3+0.00004731582*C71^4+-0.00000009054*C71^5)</f>
        <v>0.86644736666590283</v>
      </c>
      <c r="V71" s="9">
        <f>T71*U71</f>
        <v>318.41940724971931</v>
      </c>
      <c r="W71" s="6" t="s">
        <v>55</v>
      </c>
    </row>
    <row r="72" spans="1:24" x14ac:dyDescent="0.25">
      <c r="A72" s="7">
        <v>68</v>
      </c>
      <c r="B72" s="7">
        <v>72</v>
      </c>
      <c r="C72" s="7">
        <v>71.02</v>
      </c>
      <c r="E72" s="7" t="s">
        <v>130</v>
      </c>
      <c r="F72" s="7" t="s">
        <v>54</v>
      </c>
      <c r="G72" s="7">
        <v>110</v>
      </c>
      <c r="H72" s="7">
        <v>115</v>
      </c>
      <c r="I72" s="7">
        <v>-120</v>
      </c>
      <c r="J72" s="7">
        <f>MAX(0,G72:I72)</f>
        <v>115</v>
      </c>
      <c r="K72" s="7">
        <v>65</v>
      </c>
      <c r="L72" s="7">
        <v>67.5</v>
      </c>
      <c r="M72" s="7">
        <v>-70</v>
      </c>
      <c r="N72" s="7">
        <f>MAX(0,K72:M72)</f>
        <v>67.5</v>
      </c>
      <c r="O72" s="7">
        <f>J72+N72</f>
        <v>182.5</v>
      </c>
      <c r="P72" s="7">
        <v>130</v>
      </c>
      <c r="Q72" s="7">
        <v>140</v>
      </c>
      <c r="R72" s="7">
        <v>-145</v>
      </c>
      <c r="S72" s="7">
        <f>MAX(P72:R72)</f>
        <v>140</v>
      </c>
      <c r="T72" s="7">
        <f>S72+N72+J72</f>
        <v>322.5</v>
      </c>
      <c r="U72" s="8">
        <f>500/(594.31747775582+-27.23842536447*C72+0.82112226871*C72^2+-0.00930733913*C72^3+0.00004731582*C72^4+-0.00000009054*C72^5)</f>
        <v>0.98505865629543288</v>
      </c>
      <c r="V72" s="9">
        <f>T72*U72</f>
        <v>317.68141665527708</v>
      </c>
      <c r="W72" s="10" t="s">
        <v>45</v>
      </c>
    </row>
    <row r="73" spans="1:24" x14ac:dyDescent="0.25">
      <c r="A73" s="7">
        <v>69</v>
      </c>
      <c r="B73" s="7">
        <v>63</v>
      </c>
      <c r="C73" s="17">
        <v>62.94</v>
      </c>
      <c r="D73" s="17" t="s">
        <v>206</v>
      </c>
      <c r="E73" s="17" t="s">
        <v>208</v>
      </c>
      <c r="F73" s="17" t="s">
        <v>85</v>
      </c>
      <c r="G73" s="18">
        <v>-112.5</v>
      </c>
      <c r="H73" s="18">
        <v>112.5</v>
      </c>
      <c r="I73" s="18">
        <v>117.5</v>
      </c>
      <c r="J73" s="7">
        <f>MAX(0,G73:I73)</f>
        <v>117.5</v>
      </c>
      <c r="K73" s="18">
        <v>45</v>
      </c>
      <c r="L73" s="18">
        <v>47.5</v>
      </c>
      <c r="M73" s="18">
        <v>-52.5</v>
      </c>
      <c r="N73" s="7">
        <f>MAX(0,K73:M73)</f>
        <v>47.5</v>
      </c>
      <c r="O73" s="7">
        <f>J73+N73</f>
        <v>165</v>
      </c>
      <c r="P73" s="18">
        <v>122.5</v>
      </c>
      <c r="Q73" s="18">
        <v>130</v>
      </c>
      <c r="R73" s="18">
        <v>-135</v>
      </c>
      <c r="S73" s="7">
        <f>MAX(P73:R73)</f>
        <v>130</v>
      </c>
      <c r="T73" s="7">
        <f>S73+N73+J73</f>
        <v>295</v>
      </c>
      <c r="U73" s="8">
        <f>500/(594.31747775582+-27.23842536447*C73+0.82112226871*C73^2+-0.00930733913*C73^3+0.00004731582*C73^4+-0.00000009054*C73^5)</f>
        <v>1.0747325286084173</v>
      </c>
      <c r="V73" s="9">
        <f>T73*U73</f>
        <v>317.04609593948311</v>
      </c>
      <c r="W73" s="6" t="s">
        <v>216</v>
      </c>
    </row>
    <row r="74" spans="1:24" x14ac:dyDescent="0.25">
      <c r="A74" s="7">
        <v>70</v>
      </c>
      <c r="B74" s="7">
        <v>52</v>
      </c>
      <c r="C74" s="9">
        <v>49.1</v>
      </c>
      <c r="E74" s="7" t="s">
        <v>131</v>
      </c>
      <c r="F74" s="7" t="s">
        <v>132</v>
      </c>
      <c r="G74" s="11">
        <v>-75</v>
      </c>
      <c r="H74" s="11">
        <v>-80</v>
      </c>
      <c r="I74" s="11">
        <v>80</v>
      </c>
      <c r="J74" s="7">
        <f>MAX(0,G74:I74)</f>
        <v>80</v>
      </c>
      <c r="K74" s="12">
        <v>45</v>
      </c>
      <c r="L74" s="11">
        <v>47.5</v>
      </c>
      <c r="M74" s="11">
        <v>50</v>
      </c>
      <c r="N74" s="7">
        <f>MAX(0,K74:M74)</f>
        <v>50</v>
      </c>
      <c r="O74" s="7">
        <f>J74+N74</f>
        <v>130</v>
      </c>
      <c r="P74" s="12">
        <v>107.5</v>
      </c>
      <c r="Q74" s="11">
        <v>112.5</v>
      </c>
      <c r="R74" s="12">
        <v>-115</v>
      </c>
      <c r="S74" s="7">
        <f>MAX(P74:R74)</f>
        <v>112.5</v>
      </c>
      <c r="T74" s="7">
        <f>S74+N74+J74</f>
        <v>242.5</v>
      </c>
      <c r="U74" s="8">
        <f>500/(594.31747775582+-27.23842536447*C74+0.82112226871*C74^2+-0.00930733913*C74^3+0.00004731582*C74^4+-0.00000009054*C74^5)</f>
        <v>1.3023340093406621</v>
      </c>
      <c r="V74" s="9">
        <f>T74*U74</f>
        <v>315.81599726511058</v>
      </c>
      <c r="W74" s="6" t="s">
        <v>52</v>
      </c>
    </row>
    <row r="75" spans="1:24" x14ac:dyDescent="0.25">
      <c r="A75" s="7">
        <v>71</v>
      </c>
      <c r="B75" s="7">
        <v>72</v>
      </c>
      <c r="C75" s="7">
        <v>67.69</v>
      </c>
      <c r="E75" s="7" t="s">
        <v>133</v>
      </c>
      <c r="F75" s="7" t="s">
        <v>134</v>
      </c>
      <c r="G75" s="7">
        <v>100</v>
      </c>
      <c r="H75" s="7">
        <v>107.5</v>
      </c>
      <c r="I75" s="7">
        <v>-112.5</v>
      </c>
      <c r="J75" s="7">
        <f>MAX(0,G75:I75)</f>
        <v>107.5</v>
      </c>
      <c r="K75" s="7">
        <v>70</v>
      </c>
      <c r="L75" s="7">
        <v>75</v>
      </c>
      <c r="M75" s="7">
        <v>80</v>
      </c>
      <c r="N75" s="7">
        <f>MAX(0,K75:M75)</f>
        <v>80</v>
      </c>
      <c r="O75" s="7">
        <f>J75+N75</f>
        <v>187.5</v>
      </c>
      <c r="P75" s="7">
        <v>110</v>
      </c>
      <c r="Q75" s="7">
        <v>117.5</v>
      </c>
      <c r="R75" s="7">
        <v>122.5</v>
      </c>
      <c r="S75" s="7">
        <f>MAX(P75:R75)</f>
        <v>122.5</v>
      </c>
      <c r="T75" s="7">
        <f>S75+N75+J75</f>
        <v>310</v>
      </c>
      <c r="U75" s="8">
        <f>500/(594.31747775582+-27.23842536447*C75+0.82112226871*C75^2+-0.00930733913*C75^3+0.00004731582*C75^4+-0.00000009054*C75^5)</f>
        <v>1.0185697159823028</v>
      </c>
      <c r="V75" s="9">
        <f>T75*U75</f>
        <v>315.75661195451386</v>
      </c>
      <c r="W75" s="10" t="s">
        <v>45</v>
      </c>
    </row>
    <row r="76" spans="1:24" x14ac:dyDescent="0.25">
      <c r="A76" s="7">
        <v>72</v>
      </c>
      <c r="B76" s="7">
        <v>72</v>
      </c>
      <c r="C76" s="17">
        <v>66</v>
      </c>
      <c r="D76" s="17" t="s">
        <v>206</v>
      </c>
      <c r="E76" s="17" t="s">
        <v>158</v>
      </c>
      <c r="F76" s="17" t="s">
        <v>54</v>
      </c>
      <c r="G76" s="18">
        <v>95</v>
      </c>
      <c r="H76" s="18">
        <v>102.5</v>
      </c>
      <c r="I76" s="18">
        <v>107.5</v>
      </c>
      <c r="J76" s="7">
        <f>MAX(0,G76:I76)</f>
        <v>107.5</v>
      </c>
      <c r="K76" s="18">
        <v>57.5</v>
      </c>
      <c r="L76" s="18">
        <v>62.5</v>
      </c>
      <c r="M76" s="18">
        <v>65</v>
      </c>
      <c r="N76" s="7">
        <f>MAX(0,K76:M76)</f>
        <v>65</v>
      </c>
      <c r="O76" s="7">
        <f>J76+N76</f>
        <v>172.5</v>
      </c>
      <c r="P76" s="18">
        <v>112.5</v>
      </c>
      <c r="Q76" s="18">
        <v>120</v>
      </c>
      <c r="R76" s="18">
        <v>127.5</v>
      </c>
      <c r="S76" s="7">
        <f>MAX(P76:R76)</f>
        <v>127.5</v>
      </c>
      <c r="T76" s="7">
        <f>S76+N76+J76</f>
        <v>300</v>
      </c>
      <c r="U76" s="8">
        <f>500/(594.31747775582+-27.23842536447*C76+0.82112226871*C76^2+-0.00930733913*C76^3+0.00004731582*C76^4+-0.00000009054*C76^5)</f>
        <v>1.037374018649424</v>
      </c>
      <c r="V76" s="9">
        <f>T76*U76</f>
        <v>311.2122055948272</v>
      </c>
      <c r="W76" s="6" t="s">
        <v>216</v>
      </c>
    </row>
    <row r="77" spans="1:24" x14ac:dyDescent="0.25">
      <c r="A77" s="7">
        <v>73</v>
      </c>
      <c r="B77" s="7">
        <v>57</v>
      </c>
      <c r="C77" s="9">
        <v>55.55</v>
      </c>
      <c r="E77" s="7" t="s">
        <v>135</v>
      </c>
      <c r="F77" s="7" t="s">
        <v>134</v>
      </c>
      <c r="G77" s="11">
        <v>-95</v>
      </c>
      <c r="H77" s="11">
        <v>95</v>
      </c>
      <c r="I77" s="11">
        <v>100</v>
      </c>
      <c r="J77" s="7">
        <f>MAX(0,G77:I77)</f>
        <v>100</v>
      </c>
      <c r="K77" s="12">
        <v>40</v>
      </c>
      <c r="L77" s="11">
        <v>45</v>
      </c>
      <c r="M77" s="11">
        <v>-47.5</v>
      </c>
      <c r="N77" s="7">
        <f>MAX(0,K77:M77)</f>
        <v>45</v>
      </c>
      <c r="O77" s="7">
        <f>J77+N77</f>
        <v>145</v>
      </c>
      <c r="P77" s="12">
        <v>100</v>
      </c>
      <c r="Q77" s="11">
        <v>110</v>
      </c>
      <c r="R77" s="12">
        <v>117.5</v>
      </c>
      <c r="S77" s="7">
        <f>MAX(P77:R77)</f>
        <v>117.5</v>
      </c>
      <c r="T77" s="7">
        <f>S77+N77+J77</f>
        <v>262.5</v>
      </c>
      <c r="U77" s="8">
        <f>500/(594.31747775582+-27.23842536447*C77+0.82112226871*C77^2+-0.00930733913*C77^3+0.00004731582*C77^4+-0.00000009054*C77^5)</f>
        <v>1.1840707951650695</v>
      </c>
      <c r="V77" s="9">
        <f>T77*U77</f>
        <v>310.81858373083077</v>
      </c>
      <c r="W77" s="6" t="s">
        <v>52</v>
      </c>
    </row>
    <row r="78" spans="1:24" x14ac:dyDescent="0.25">
      <c r="A78" s="7">
        <v>74</v>
      </c>
      <c r="B78" s="7">
        <v>72</v>
      </c>
      <c r="C78" s="7">
        <v>70.89</v>
      </c>
      <c r="E78" s="7" t="s">
        <v>136</v>
      </c>
      <c r="F78" s="7" t="s">
        <v>54</v>
      </c>
      <c r="G78" s="7">
        <v>120</v>
      </c>
      <c r="H78" s="7">
        <v>127.5</v>
      </c>
      <c r="I78" s="7">
        <v>-132.5</v>
      </c>
      <c r="J78" s="7">
        <f>MAX(0,G78:I78)</f>
        <v>127.5</v>
      </c>
      <c r="K78" s="7">
        <v>57.5</v>
      </c>
      <c r="L78" s="7">
        <v>62.5</v>
      </c>
      <c r="M78" s="7">
        <v>-65</v>
      </c>
      <c r="N78" s="7">
        <f>MAX(0,K78:M78)</f>
        <v>62.5</v>
      </c>
      <c r="O78" s="7">
        <f>J78+N78</f>
        <v>190</v>
      </c>
      <c r="P78" s="7">
        <v>125</v>
      </c>
      <c r="Q78" s="7">
        <v>-135</v>
      </c>
      <c r="R78" s="7">
        <v>-135</v>
      </c>
      <c r="S78" s="7">
        <f>MAX(P78:R78)</f>
        <v>125</v>
      </c>
      <c r="T78" s="7">
        <f>S78+N78+J78</f>
        <v>315</v>
      </c>
      <c r="U78" s="8">
        <f>500/(594.31747775582+-27.23842536447*C78+0.82112226871*C78^2+-0.00930733913*C78^3+0.00004731582*C78^4+-0.00000009054*C78^5)</f>
        <v>0.9862828846368491</v>
      </c>
      <c r="V78" s="9">
        <f>T78*U78</f>
        <v>310.67910866060748</v>
      </c>
      <c r="W78" s="10" t="s">
        <v>45</v>
      </c>
    </row>
    <row r="79" spans="1:24" x14ac:dyDescent="0.25">
      <c r="A79" s="7">
        <v>75</v>
      </c>
      <c r="B79" s="7">
        <v>72</v>
      </c>
      <c r="C79" s="7">
        <v>70.069999999999993</v>
      </c>
      <c r="E79" s="7" t="s">
        <v>137</v>
      </c>
      <c r="F79" s="7" t="s">
        <v>54</v>
      </c>
      <c r="G79" s="7">
        <v>110</v>
      </c>
      <c r="H79" s="7">
        <v>112.5</v>
      </c>
      <c r="I79" s="7">
        <v>120</v>
      </c>
      <c r="J79" s="7">
        <f>MAX(0,G79:I79)</f>
        <v>120</v>
      </c>
      <c r="K79" s="7">
        <v>57.5</v>
      </c>
      <c r="L79" s="7">
        <v>62.5</v>
      </c>
      <c r="M79" s="7">
        <v>-65</v>
      </c>
      <c r="N79" s="7">
        <f>MAX(0,K79:M79)</f>
        <v>62.5</v>
      </c>
      <c r="O79" s="7">
        <f>J79+N79</f>
        <v>182.5</v>
      </c>
      <c r="P79" s="7">
        <v>125</v>
      </c>
      <c r="Q79" s="7">
        <v>130</v>
      </c>
      <c r="R79" s="7">
        <v>-132.5</v>
      </c>
      <c r="S79" s="7">
        <f>MAX(P79:R79)</f>
        <v>130</v>
      </c>
      <c r="T79" s="7">
        <f>S79+N79+J79</f>
        <v>312.5</v>
      </c>
      <c r="U79" s="8">
        <f>500/(594.31747775582+-27.23842536447*C79+0.82112226871*C79^2+-0.00930733913*C79^3+0.00004731582*C79^4+-0.00000009054*C79^5)</f>
        <v>0.99415849730217487</v>
      </c>
      <c r="V79" s="9">
        <f>T79*U79</f>
        <v>310.67453040692965</v>
      </c>
      <c r="W79" s="10" t="s">
        <v>45</v>
      </c>
    </row>
    <row r="80" spans="1:24" x14ac:dyDescent="0.25">
      <c r="A80" s="7">
        <v>76</v>
      </c>
      <c r="B80" s="7">
        <v>63</v>
      </c>
      <c r="C80" s="7">
        <v>59.75</v>
      </c>
      <c r="D80" s="7" t="s">
        <v>138</v>
      </c>
      <c r="E80" s="7" t="s">
        <v>139</v>
      </c>
      <c r="G80" s="11">
        <v>85</v>
      </c>
      <c r="H80" s="11">
        <v>90</v>
      </c>
      <c r="I80" s="11">
        <v>-92.5</v>
      </c>
      <c r="J80" s="7">
        <f>MAX(0,G80:I80)</f>
        <v>90</v>
      </c>
      <c r="K80" s="11">
        <v>55</v>
      </c>
      <c r="L80" s="11">
        <v>57.5</v>
      </c>
      <c r="M80" s="11">
        <v>-60</v>
      </c>
      <c r="N80" s="7">
        <f>MAX(0,K80:M80)</f>
        <v>57.5</v>
      </c>
      <c r="O80" s="7">
        <f>J80+N80</f>
        <v>147.5</v>
      </c>
      <c r="P80" s="11">
        <v>125</v>
      </c>
      <c r="Q80" s="11">
        <v>130</v>
      </c>
      <c r="R80" s="11">
        <v>-133</v>
      </c>
      <c r="S80" s="7">
        <f>MAX(P80:R80)</f>
        <v>130</v>
      </c>
      <c r="T80" s="7">
        <f>S80+N80+J80</f>
        <v>277.5</v>
      </c>
      <c r="U80" s="8">
        <f>500/(594.31747775582+-27.23842536447*C80+0.82112226871*C80^2+-0.00930733913*C80^3+0.00004731582*C80^4+-0.00000009054*C80^5)</f>
        <v>1.1185017626086031</v>
      </c>
      <c r="V80" s="9">
        <f>T80*U80</f>
        <v>310.38423912388737</v>
      </c>
      <c r="W80" s="6" t="s">
        <v>48</v>
      </c>
    </row>
    <row r="81" spans="1:23" x14ac:dyDescent="0.25">
      <c r="A81" s="7">
        <v>77</v>
      </c>
      <c r="B81" s="7">
        <v>57</v>
      </c>
      <c r="C81" s="7">
        <v>55.35</v>
      </c>
      <c r="E81" s="7" t="s">
        <v>140</v>
      </c>
      <c r="F81" s="7" t="s">
        <v>54</v>
      </c>
      <c r="G81" s="7">
        <v>-95</v>
      </c>
      <c r="H81" s="7">
        <v>97.5</v>
      </c>
      <c r="I81" s="7">
        <v>-102.5</v>
      </c>
      <c r="J81" s="7">
        <f>MAX(0,G81:I81)</f>
        <v>97.5</v>
      </c>
      <c r="K81" s="7">
        <v>55</v>
      </c>
      <c r="L81" s="7">
        <v>57.5</v>
      </c>
      <c r="M81" s="7">
        <v>60</v>
      </c>
      <c r="N81" s="7">
        <f>MAX(0,K81:M81)</f>
        <v>60</v>
      </c>
      <c r="O81" s="7">
        <f>J81+N81</f>
        <v>157.5</v>
      </c>
      <c r="P81" s="7">
        <v>102.5</v>
      </c>
      <c r="Q81" s="7">
        <v>-107.5</v>
      </c>
      <c r="R81" s="7">
        <v>-107.5</v>
      </c>
      <c r="S81" s="7">
        <f>MAX(P81:R81)</f>
        <v>102.5</v>
      </c>
      <c r="T81" s="7">
        <f>S81+N81+J81</f>
        <v>260</v>
      </c>
      <c r="U81" s="8">
        <f>500/(594.31747775582+-27.23842536447*C81+0.82112226871*C81^2+-0.00930733913*C81^3+0.00004731582*C81^4+-0.00000009054*C81^5)</f>
        <v>1.1874228570260932</v>
      </c>
      <c r="V81" s="9">
        <f>T81*U81</f>
        <v>308.72994282678422</v>
      </c>
      <c r="W81" s="10" t="s">
        <v>45</v>
      </c>
    </row>
    <row r="82" spans="1:23" x14ac:dyDescent="0.25">
      <c r="A82" s="7">
        <v>78</v>
      </c>
      <c r="B82" s="7">
        <v>72</v>
      </c>
      <c r="C82" s="9">
        <v>70.75</v>
      </c>
      <c r="E82" s="7" t="s">
        <v>141</v>
      </c>
      <c r="F82" s="7" t="s">
        <v>54</v>
      </c>
      <c r="G82" s="11">
        <v>100</v>
      </c>
      <c r="H82" s="11">
        <v>105</v>
      </c>
      <c r="I82" s="11">
        <v>107.5</v>
      </c>
      <c r="J82" s="7">
        <f>MAX(0,G82:I82)</f>
        <v>107.5</v>
      </c>
      <c r="K82" s="12">
        <v>60</v>
      </c>
      <c r="L82" s="11">
        <v>65</v>
      </c>
      <c r="M82" s="11">
        <v>67.5</v>
      </c>
      <c r="N82" s="7">
        <f>MAX(0,K82:M82)</f>
        <v>67.5</v>
      </c>
      <c r="O82" s="7">
        <f>J82+N82</f>
        <v>175</v>
      </c>
      <c r="P82" s="12">
        <v>120</v>
      </c>
      <c r="Q82" s="11">
        <v>130</v>
      </c>
      <c r="R82" s="12">
        <v>137.5</v>
      </c>
      <c r="S82" s="7">
        <f>MAX(P82:R82)</f>
        <v>137.5</v>
      </c>
      <c r="T82" s="7">
        <f>S82+N82+J82</f>
        <v>312.5</v>
      </c>
      <c r="U82" s="8">
        <f>500/(594.31747775582+-27.23842536447*C82+0.82112226871*C82^2+-0.00930733913*C82^3+0.00004731582*C82^4+-0.00000009054*C82^5)</f>
        <v>0.98760868344709607</v>
      </c>
      <c r="V82" s="9">
        <f>T82*U82</f>
        <v>308.62771357721755</v>
      </c>
      <c r="W82" s="6" t="s">
        <v>52</v>
      </c>
    </row>
    <row r="83" spans="1:23" x14ac:dyDescent="0.25">
      <c r="A83" s="7">
        <v>79</v>
      </c>
      <c r="B83" s="7">
        <v>72</v>
      </c>
      <c r="C83" s="7">
        <v>68.959999999999994</v>
      </c>
      <c r="E83" s="7" t="s">
        <v>142</v>
      </c>
      <c r="F83" s="7" t="s">
        <v>54</v>
      </c>
      <c r="G83" s="13">
        <v>95</v>
      </c>
      <c r="H83" s="13">
        <v>-102.5</v>
      </c>
      <c r="I83" s="13">
        <v>102.5</v>
      </c>
      <c r="J83" s="7">
        <f>MAX(0,G83:I83)</f>
        <v>102.5</v>
      </c>
      <c r="K83" s="13">
        <v>-75</v>
      </c>
      <c r="L83" s="13">
        <v>75</v>
      </c>
      <c r="M83" s="13">
        <v>-77.5</v>
      </c>
      <c r="N83" s="7">
        <f>MAX(0,K83:M83)</f>
        <v>75</v>
      </c>
      <c r="O83" s="7">
        <f>J83+N83</f>
        <v>177.5</v>
      </c>
      <c r="P83" s="13">
        <v>117.5</v>
      </c>
      <c r="Q83" s="13">
        <v>127.5</v>
      </c>
      <c r="R83" s="13">
        <v>-130</v>
      </c>
      <c r="S83" s="7">
        <f>MAX(P83:R83)</f>
        <v>127.5</v>
      </c>
      <c r="T83" s="13">
        <v>305</v>
      </c>
      <c r="U83" s="8">
        <f>500/(594.31747775582+-27.23842536447*C83+0.82112226871*C83^2+-0.00930733913*C83^3+0.00004731582*C83^4+-0.00000009054*C83^5)</f>
        <v>1.0052506349320329</v>
      </c>
      <c r="V83" s="9">
        <f>T83*U83</f>
        <v>306.60144365427004</v>
      </c>
      <c r="W83" s="6" t="s">
        <v>93</v>
      </c>
    </row>
    <row r="84" spans="1:23" x14ac:dyDescent="0.25">
      <c r="A84" s="7">
        <v>80</v>
      </c>
      <c r="B84" s="7">
        <v>57</v>
      </c>
      <c r="C84" s="7">
        <v>54.15</v>
      </c>
      <c r="E84" s="7" t="s">
        <v>143</v>
      </c>
      <c r="F84" s="7" t="s">
        <v>54</v>
      </c>
      <c r="G84" s="13">
        <v>80</v>
      </c>
      <c r="H84" s="13">
        <v>85</v>
      </c>
      <c r="I84" s="13">
        <v>90</v>
      </c>
      <c r="J84" s="7">
        <f>MAX(0,G84:I84)</f>
        <v>90</v>
      </c>
      <c r="K84" s="13">
        <v>50</v>
      </c>
      <c r="L84" s="13">
        <v>-52.5</v>
      </c>
      <c r="M84" s="13">
        <v>-52.5</v>
      </c>
      <c r="N84" s="7">
        <f>MAX(0,K84:M84)</f>
        <v>50</v>
      </c>
      <c r="O84" s="7">
        <f>J84+N84</f>
        <v>140</v>
      </c>
      <c r="P84" s="13">
        <v>105</v>
      </c>
      <c r="Q84" s="13">
        <v>112.5</v>
      </c>
      <c r="R84" s="13">
        <v>-120</v>
      </c>
      <c r="S84" s="7">
        <f>MAX(P84:R84)</f>
        <v>112.5</v>
      </c>
      <c r="T84" s="13">
        <v>252.5</v>
      </c>
      <c r="U84" s="8">
        <f>500/(594.31747775582+-27.23842536447*C84+0.82112226871*C84^2+-0.00930733913*C84^3+0.00004731582*C84^4+-0.00000009054*C84^5)</f>
        <v>1.2079726008570157</v>
      </c>
      <c r="V84" s="9">
        <f>T84*U84</f>
        <v>305.01308171639647</v>
      </c>
      <c r="W84" s="6" t="s">
        <v>93</v>
      </c>
    </row>
    <row r="85" spans="1:23" x14ac:dyDescent="0.25">
      <c r="A85" s="7">
        <v>81</v>
      </c>
      <c r="B85" s="7">
        <v>47</v>
      </c>
      <c r="C85" s="7">
        <v>46.55</v>
      </c>
      <c r="E85" s="7" t="s">
        <v>144</v>
      </c>
      <c r="F85" s="7" t="s">
        <v>54</v>
      </c>
      <c r="G85" s="7">
        <v>80</v>
      </c>
      <c r="H85" s="7">
        <v>85</v>
      </c>
      <c r="I85" s="7">
        <v>87.5</v>
      </c>
      <c r="J85" s="7">
        <f>MAX(0,G85:I85)</f>
        <v>87.5</v>
      </c>
      <c r="K85" s="7">
        <v>45</v>
      </c>
      <c r="L85" s="7">
        <v>47.5</v>
      </c>
      <c r="M85" s="7">
        <v>-50</v>
      </c>
      <c r="N85" s="7">
        <f>MAX(0,K85:M85)</f>
        <v>47.5</v>
      </c>
      <c r="O85" s="7">
        <f>J85+N85</f>
        <v>135</v>
      </c>
      <c r="P85" s="7">
        <v>85</v>
      </c>
      <c r="Q85" s="7">
        <v>90</v>
      </c>
      <c r="R85" s="7">
        <v>-95</v>
      </c>
      <c r="S85" s="7">
        <f>MAX(P85:R85)</f>
        <v>90</v>
      </c>
      <c r="T85" s="7">
        <f>S85+N85+J85</f>
        <v>225</v>
      </c>
      <c r="U85" s="8">
        <f>500/(594.31747775582+-27.23842536447*C85+0.82112226871*C85^2+-0.00930733913*C85^3+0.00004731582*C85^4+-0.00000009054*C85^5)</f>
        <v>1.3542210422502949</v>
      </c>
      <c r="V85" s="9">
        <f>T85*U85</f>
        <v>304.69973450631636</v>
      </c>
      <c r="W85" s="10" t="s">
        <v>45</v>
      </c>
    </row>
    <row r="86" spans="1:23" x14ac:dyDescent="0.25">
      <c r="A86" s="7">
        <v>82</v>
      </c>
      <c r="B86" s="7">
        <v>63</v>
      </c>
      <c r="C86" s="7">
        <v>61.8</v>
      </c>
      <c r="E86" s="7" t="s">
        <v>146</v>
      </c>
      <c r="F86" s="7" t="s">
        <v>54</v>
      </c>
      <c r="G86" s="7">
        <v>-97.5</v>
      </c>
      <c r="H86" s="7">
        <v>97.5</v>
      </c>
      <c r="I86" s="7">
        <v>107.5</v>
      </c>
      <c r="J86" s="7">
        <f>MAX(0,G86:I86)</f>
        <v>107.5</v>
      </c>
      <c r="K86" s="7">
        <v>47.5</v>
      </c>
      <c r="L86" s="7">
        <v>-52.5</v>
      </c>
      <c r="M86" s="7">
        <v>52.5</v>
      </c>
      <c r="N86" s="7">
        <f>MAX(0,K86:M86)</f>
        <v>52.5</v>
      </c>
      <c r="O86" s="7">
        <f>J86+N86</f>
        <v>160</v>
      </c>
      <c r="P86" s="7">
        <v>110</v>
      </c>
      <c r="Q86" s="7">
        <v>117.5</v>
      </c>
      <c r="R86" s="7">
        <v>-125</v>
      </c>
      <c r="S86" s="7">
        <f>MAX(P86:R86)</f>
        <v>117.5</v>
      </c>
      <c r="T86" s="7">
        <f>S86+N86+J86</f>
        <v>277.5</v>
      </c>
      <c r="U86" s="8">
        <f>500/(594.31747775582+-27.23842536447*C86+0.82112226871*C86^2+-0.00930733913*C86^3+0.00004731582*C86^4+-0.00000009054*C86^5)</f>
        <v>1.0897928205291236</v>
      </c>
      <c r="V86" s="9">
        <f>T86*U86</f>
        <v>302.41750769683182</v>
      </c>
      <c r="W86" s="10" t="s">
        <v>45</v>
      </c>
    </row>
    <row r="87" spans="1:23" x14ac:dyDescent="0.25">
      <c r="A87" s="7">
        <v>83</v>
      </c>
      <c r="B87" s="7">
        <v>84</v>
      </c>
      <c r="C87" s="17">
        <v>80.319999999999993</v>
      </c>
      <c r="D87" s="17" t="s">
        <v>206</v>
      </c>
      <c r="E87" s="17" t="s">
        <v>212</v>
      </c>
      <c r="F87" s="17" t="s">
        <v>54</v>
      </c>
      <c r="G87" s="18">
        <v>105</v>
      </c>
      <c r="H87" s="18">
        <v>110</v>
      </c>
      <c r="I87" s="18">
        <v>115</v>
      </c>
      <c r="J87" s="7">
        <f>MAX(0,G87:I87)</f>
        <v>115</v>
      </c>
      <c r="K87" s="18">
        <v>57.5</v>
      </c>
      <c r="L87" s="18">
        <v>62.5</v>
      </c>
      <c r="M87" s="18">
        <v>65</v>
      </c>
      <c r="N87" s="7">
        <f>MAX(0,K87:M87)</f>
        <v>65</v>
      </c>
      <c r="O87" s="7">
        <f>J87+N87</f>
        <v>180</v>
      </c>
      <c r="P87" s="18">
        <v>135</v>
      </c>
      <c r="Q87" s="18">
        <v>145</v>
      </c>
      <c r="R87" s="18">
        <v>150</v>
      </c>
      <c r="S87" s="7">
        <f>MAX(P87:R87)</f>
        <v>150</v>
      </c>
      <c r="T87" s="7">
        <f>S87+N87+J87</f>
        <v>330</v>
      </c>
      <c r="U87" s="8">
        <f>500/(594.31747775582+-27.23842536447*C87+0.82112226871*C87^2+-0.00930733913*C87^3+0.00004731582*C87^4+-0.00000009054*C87^5)</f>
        <v>0.91298700768141527</v>
      </c>
      <c r="V87" s="9">
        <f>T87*U87</f>
        <v>301.28571253486706</v>
      </c>
      <c r="W87" s="6" t="s">
        <v>216</v>
      </c>
    </row>
    <row r="88" spans="1:23" x14ac:dyDescent="0.25">
      <c r="A88" s="7">
        <v>84</v>
      </c>
      <c r="B88" s="7">
        <v>84</v>
      </c>
      <c r="C88" s="9">
        <v>73.75</v>
      </c>
      <c r="E88" s="7" t="s">
        <v>28</v>
      </c>
      <c r="F88" s="7" t="s">
        <v>147</v>
      </c>
      <c r="G88" s="11">
        <v>120</v>
      </c>
      <c r="H88" s="11" t="s">
        <v>148</v>
      </c>
      <c r="I88" s="11" t="s">
        <v>148</v>
      </c>
      <c r="J88" s="7">
        <f>MAX(0,G88:I88)</f>
        <v>120</v>
      </c>
      <c r="K88" s="12">
        <v>-65</v>
      </c>
      <c r="L88" s="11">
        <v>65</v>
      </c>
      <c r="M88" s="11" t="s">
        <v>148</v>
      </c>
      <c r="N88" s="7">
        <f>MAX(0,K88:M88)</f>
        <v>65</v>
      </c>
      <c r="O88" s="7">
        <f>J88+N88</f>
        <v>185</v>
      </c>
      <c r="P88" s="12">
        <v>127.5</v>
      </c>
      <c r="Q88" s="11" t="s">
        <v>148</v>
      </c>
      <c r="R88" s="12" t="s">
        <v>148</v>
      </c>
      <c r="S88" s="7">
        <f>MAX(P88:R88)</f>
        <v>127.5</v>
      </c>
      <c r="T88" s="7">
        <f>S88+N88+J88</f>
        <v>312.5</v>
      </c>
      <c r="U88" s="8">
        <f>500/(594.31747775582+-27.23842536447*C88+0.82112226871*C88^2+-0.00930733913*C88^3+0.00004731582*C88^4+-0.00000009054*C88^5)</f>
        <v>0.96083097255320604</v>
      </c>
      <c r="V88" s="9">
        <f>T88*U88</f>
        <v>300.2596789228769</v>
      </c>
      <c r="W88" s="6" t="s">
        <v>52</v>
      </c>
    </row>
    <row r="89" spans="1:23" x14ac:dyDescent="0.25">
      <c r="A89" s="7">
        <v>85</v>
      </c>
      <c r="B89" s="7">
        <v>72</v>
      </c>
      <c r="C89" s="9">
        <v>69.8</v>
      </c>
      <c r="E89" s="7" t="s">
        <v>149</v>
      </c>
      <c r="F89" s="7" t="s">
        <v>54</v>
      </c>
      <c r="G89" s="11">
        <v>-100</v>
      </c>
      <c r="H89" s="11">
        <v>100</v>
      </c>
      <c r="I89" s="11">
        <v>107.5</v>
      </c>
      <c r="J89" s="7">
        <f>MAX(0,G89:I89)</f>
        <v>107.5</v>
      </c>
      <c r="K89" s="12">
        <v>65</v>
      </c>
      <c r="L89" s="11">
        <v>70</v>
      </c>
      <c r="M89" s="11">
        <v>72.5</v>
      </c>
      <c r="N89" s="7">
        <f>MAX(0,K89:M89)</f>
        <v>72.5</v>
      </c>
      <c r="O89" s="7">
        <f>J89+N89</f>
        <v>180</v>
      </c>
      <c r="P89" s="12">
        <v>115</v>
      </c>
      <c r="Q89" s="11">
        <v>120</v>
      </c>
      <c r="R89" s="12">
        <v>-130</v>
      </c>
      <c r="S89" s="7">
        <f>MAX(P89:R89)</f>
        <v>120</v>
      </c>
      <c r="T89" s="7">
        <f>S89+N89+J89</f>
        <v>300</v>
      </c>
      <c r="U89" s="8">
        <f>500/(594.31747775582+-27.23842536447*C89+0.82112226871*C89^2+-0.00930733913*C89^3+0.00004731582*C89^4+-0.00000009054*C89^5)</f>
        <v>0.99681042780034823</v>
      </c>
      <c r="V89" s="9">
        <f>T89*U89</f>
        <v>299.04312834010449</v>
      </c>
      <c r="W89" s="6" t="s">
        <v>52</v>
      </c>
    </row>
    <row r="90" spans="1:23" x14ac:dyDescent="0.25">
      <c r="A90" s="7">
        <v>86</v>
      </c>
      <c r="B90" s="7">
        <v>72</v>
      </c>
      <c r="C90" s="9">
        <v>71.05</v>
      </c>
      <c r="E90" s="7" t="s">
        <v>150</v>
      </c>
      <c r="F90" s="7" t="s">
        <v>54</v>
      </c>
      <c r="G90" s="11">
        <v>100</v>
      </c>
      <c r="H90" s="11">
        <v>105</v>
      </c>
      <c r="I90" s="11">
        <v>-107.5</v>
      </c>
      <c r="J90" s="7">
        <f>MAX(0,G90:I90)</f>
        <v>105</v>
      </c>
      <c r="K90" s="12">
        <v>-62.5</v>
      </c>
      <c r="L90" s="11">
        <v>65</v>
      </c>
      <c r="M90" s="11">
        <v>-67.5</v>
      </c>
      <c r="N90" s="7">
        <f>MAX(0,K90:M90)</f>
        <v>65</v>
      </c>
      <c r="O90" s="7">
        <f>J90+N90</f>
        <v>170</v>
      </c>
      <c r="P90" s="12">
        <v>125</v>
      </c>
      <c r="Q90" s="11">
        <v>130</v>
      </c>
      <c r="R90" s="12">
        <v>132.5</v>
      </c>
      <c r="S90" s="7">
        <f>MAX(P90:R90)</f>
        <v>132.5</v>
      </c>
      <c r="T90" s="7">
        <f>S90+N90+J90</f>
        <v>302.5</v>
      </c>
      <c r="U90" s="8">
        <f>500/(594.31747775582+-27.23842536447*C90+0.82112226871*C90^2+-0.00930733913*C90^3+0.00004731582*C90^4+-0.00000009054*C90^5)</f>
        <v>0.98477707870993536</v>
      </c>
      <c r="V90" s="9">
        <f>T90*U90</f>
        <v>297.89506630975546</v>
      </c>
      <c r="W90" s="6" t="s">
        <v>52</v>
      </c>
    </row>
    <row r="91" spans="1:23" x14ac:dyDescent="0.25">
      <c r="A91" s="7">
        <v>87</v>
      </c>
      <c r="B91" s="7">
        <v>84</v>
      </c>
      <c r="C91" s="17">
        <v>81.099999999999994</v>
      </c>
      <c r="D91" s="17" t="s">
        <v>206</v>
      </c>
      <c r="E91" s="17" t="s">
        <v>213</v>
      </c>
      <c r="F91" s="17" t="s">
        <v>85</v>
      </c>
      <c r="G91" s="18">
        <v>110</v>
      </c>
      <c r="H91" s="18">
        <v>117.5</v>
      </c>
      <c r="I91" s="18">
        <v>122.5</v>
      </c>
      <c r="J91" s="7">
        <f>MAX(0,G91:I91)</f>
        <v>122.5</v>
      </c>
      <c r="K91" s="18">
        <v>57.5</v>
      </c>
      <c r="L91" s="18">
        <v>62.5</v>
      </c>
      <c r="M91" s="18">
        <v>-70</v>
      </c>
      <c r="N91" s="7">
        <f>MAX(0,K91:M91)</f>
        <v>62.5</v>
      </c>
      <c r="O91" s="7">
        <f>J91+N91</f>
        <v>185</v>
      </c>
      <c r="P91" s="18">
        <v>122.5</v>
      </c>
      <c r="Q91" s="18">
        <v>130</v>
      </c>
      <c r="R91" s="18">
        <v>142.5</v>
      </c>
      <c r="S91" s="7">
        <f>MAX(P91:R91)</f>
        <v>142.5</v>
      </c>
      <c r="T91" s="7">
        <f>S91+N91+J91</f>
        <v>327.5</v>
      </c>
      <c r="U91" s="8">
        <f>500/(594.31747775582+-27.23842536447*C91+0.82112226871*C91^2+-0.00930733913*C91^3+0.00004731582*C91^4+-0.00000009054*C91^5)</f>
        <v>0.90817997190001509</v>
      </c>
      <c r="V91" s="9">
        <f>T91*U91</f>
        <v>297.42894079725494</v>
      </c>
      <c r="W91" s="6" t="s">
        <v>216</v>
      </c>
    </row>
    <row r="92" spans="1:23" x14ac:dyDescent="0.25">
      <c r="A92" s="7">
        <v>88</v>
      </c>
      <c r="B92" s="7">
        <v>57</v>
      </c>
      <c r="C92" s="7">
        <v>55.87</v>
      </c>
      <c r="E92" s="7" t="s">
        <v>151</v>
      </c>
      <c r="F92" s="7" t="s">
        <v>38</v>
      </c>
      <c r="G92" s="13">
        <v>85</v>
      </c>
      <c r="H92" s="13">
        <v>90</v>
      </c>
      <c r="I92" s="13">
        <v>-92.5</v>
      </c>
      <c r="J92" s="7">
        <f>MAX(0,G92:I92)</f>
        <v>90</v>
      </c>
      <c r="K92" s="13">
        <v>42.5</v>
      </c>
      <c r="L92" s="13">
        <v>45</v>
      </c>
      <c r="M92" s="13">
        <v>-47.5</v>
      </c>
      <c r="N92" s="7">
        <f>MAX(0,K92:M92)</f>
        <v>45</v>
      </c>
      <c r="O92" s="7">
        <f>J92+N92</f>
        <v>135</v>
      </c>
      <c r="P92" s="13">
        <v>-110</v>
      </c>
      <c r="Q92" s="13">
        <v>110</v>
      </c>
      <c r="R92" s="13">
        <v>115</v>
      </c>
      <c r="S92" s="7">
        <f>MAX(P92:R92)</f>
        <v>115</v>
      </c>
      <c r="T92" s="13">
        <v>250</v>
      </c>
      <c r="U92" s="8">
        <f>500/(594.31747775582+-27.23842536447*C92+0.82112226871*C92^2+-0.00930733913*C92^3+0.00004731582*C92^4+-0.00000009054*C92^5)</f>
        <v>1.1787509807024068</v>
      </c>
      <c r="V92" s="9">
        <f>T92*U92</f>
        <v>294.68774517560172</v>
      </c>
      <c r="W92" s="6" t="s">
        <v>93</v>
      </c>
    </row>
    <row r="93" spans="1:23" x14ac:dyDescent="0.25">
      <c r="A93" s="7">
        <v>89</v>
      </c>
      <c r="B93" s="7">
        <v>63</v>
      </c>
      <c r="C93" s="7">
        <v>61.55</v>
      </c>
      <c r="E93" s="7" t="s">
        <v>152</v>
      </c>
      <c r="F93" s="7" t="s">
        <v>54</v>
      </c>
      <c r="G93" s="7">
        <v>85</v>
      </c>
      <c r="H93" s="7">
        <v>90</v>
      </c>
      <c r="I93" s="7">
        <v>95</v>
      </c>
      <c r="J93" s="7">
        <f>MAX(0,G93:I93)</f>
        <v>95</v>
      </c>
      <c r="K93" s="7">
        <v>55</v>
      </c>
      <c r="L93" s="7">
        <v>-57.5</v>
      </c>
      <c r="M93" s="7">
        <v>-57.5</v>
      </c>
      <c r="N93" s="7">
        <f>MAX(0,K93:M93)</f>
        <v>55</v>
      </c>
      <c r="O93" s="7">
        <f>J93+N93</f>
        <v>150</v>
      </c>
      <c r="P93" s="7">
        <v>110</v>
      </c>
      <c r="Q93" s="7">
        <v>-115</v>
      </c>
      <c r="R93" s="7">
        <v>115</v>
      </c>
      <c r="S93" s="7">
        <f>MAX(P93:R93)</f>
        <v>115</v>
      </c>
      <c r="T93" s="7">
        <f>S93+N93+J93</f>
        <v>265</v>
      </c>
      <c r="U93" s="8">
        <f>500/(594.31747775582+-27.23842536447*C93+0.82112226871*C93^2+-0.00930733913*C93^3+0.00004731582*C93^4+-0.00000009054*C93^5)</f>
        <v>1.0931810450874166</v>
      </c>
      <c r="V93" s="9">
        <f>T93*U93</f>
        <v>289.69297694816544</v>
      </c>
      <c r="W93" s="10" t="s">
        <v>45</v>
      </c>
    </row>
    <row r="94" spans="1:23" x14ac:dyDescent="0.25">
      <c r="A94" s="7">
        <v>90</v>
      </c>
      <c r="B94" s="7">
        <v>72</v>
      </c>
      <c r="C94" s="7">
        <v>68.2</v>
      </c>
      <c r="E94" s="7" t="s">
        <v>153</v>
      </c>
      <c r="F94" s="7" t="s">
        <v>54</v>
      </c>
      <c r="G94" s="11">
        <v>95</v>
      </c>
      <c r="H94" s="11">
        <v>105</v>
      </c>
      <c r="I94" s="11">
        <v>-115</v>
      </c>
      <c r="J94" s="7">
        <f>MAX(0,G94:I94)</f>
        <v>105</v>
      </c>
      <c r="K94" s="11">
        <v>45</v>
      </c>
      <c r="L94" s="11">
        <v>50</v>
      </c>
      <c r="M94" s="11">
        <v>-55</v>
      </c>
      <c r="N94" s="7">
        <f>MAX(0,K94:M94)</f>
        <v>50</v>
      </c>
      <c r="O94" s="7">
        <f>J94+N94</f>
        <v>155</v>
      </c>
      <c r="P94" s="11">
        <v>110</v>
      </c>
      <c r="Q94" s="11">
        <v>120</v>
      </c>
      <c r="R94" s="11">
        <v>130</v>
      </c>
      <c r="S94" s="7">
        <f>MAX(P94:R94)</f>
        <v>130</v>
      </c>
      <c r="T94" s="7">
        <f>S94+N94+J94</f>
        <v>285</v>
      </c>
      <c r="U94" s="8">
        <f>500/(594.31747775582+-27.23842536447*C94+0.82112226871*C94^2+-0.00930733913*C94^3+0.00004731582*C94^4+-0.00000009054*C94^5)</f>
        <v>1.013139100375444</v>
      </c>
      <c r="V94" s="9">
        <f>T94*U94</f>
        <v>288.74464360700154</v>
      </c>
      <c r="W94" s="6" t="s">
        <v>103</v>
      </c>
    </row>
    <row r="95" spans="1:23" x14ac:dyDescent="0.25">
      <c r="A95" s="7">
        <v>91</v>
      </c>
      <c r="B95" s="7">
        <v>72</v>
      </c>
      <c r="C95" s="9">
        <v>72</v>
      </c>
      <c r="E95" s="7" t="s">
        <v>154</v>
      </c>
      <c r="F95" s="7" t="s">
        <v>44</v>
      </c>
      <c r="G95" s="11">
        <v>105</v>
      </c>
      <c r="H95" s="11">
        <v>-115</v>
      </c>
      <c r="I95" s="11">
        <v>-115</v>
      </c>
      <c r="J95" s="7">
        <f>MAX(0,G95:I95)</f>
        <v>105</v>
      </c>
      <c r="K95" s="12">
        <v>50</v>
      </c>
      <c r="L95" s="11">
        <v>57.5</v>
      </c>
      <c r="M95" s="11">
        <v>-60</v>
      </c>
      <c r="N95" s="7">
        <f>MAX(0,K95:M95)</f>
        <v>57.5</v>
      </c>
      <c r="O95" s="7">
        <f>J95+N95</f>
        <v>162.5</v>
      </c>
      <c r="P95" s="12">
        <v>120</v>
      </c>
      <c r="Q95" s="11">
        <v>132.5</v>
      </c>
      <c r="R95" s="12">
        <v>-145</v>
      </c>
      <c r="S95" s="7">
        <f>MAX(P95:R95)</f>
        <v>132.5</v>
      </c>
      <c r="T95" s="7">
        <f>S95+N95+J95</f>
        <v>295</v>
      </c>
      <c r="U95" s="8">
        <f>500/(594.31747775582+-27.23842536447*C95+0.82112226871*C95^2+-0.00930733913*C95^3+0.00004731582*C95^4+-0.00000009054*C95^5)</f>
        <v>0.97604003699071418</v>
      </c>
      <c r="V95" s="9">
        <f>T95*U95</f>
        <v>287.93181091226069</v>
      </c>
      <c r="W95" s="6" t="s">
        <v>52</v>
      </c>
    </row>
    <row r="96" spans="1:23" x14ac:dyDescent="0.25">
      <c r="A96" s="7">
        <v>92</v>
      </c>
      <c r="B96" s="7">
        <v>72</v>
      </c>
      <c r="C96" s="9">
        <v>66.75</v>
      </c>
      <c r="E96" s="7" t="s">
        <v>155</v>
      </c>
      <c r="F96" s="7" t="s">
        <v>54</v>
      </c>
      <c r="G96" s="11">
        <v>95</v>
      </c>
      <c r="H96" s="11">
        <v>100</v>
      </c>
      <c r="I96" s="11">
        <v>105</v>
      </c>
      <c r="J96" s="7">
        <f>MAX(0,G96:I96)</f>
        <v>105</v>
      </c>
      <c r="K96" s="12">
        <v>47.5</v>
      </c>
      <c r="L96" s="11">
        <v>52.5</v>
      </c>
      <c r="M96" s="11">
        <v>55</v>
      </c>
      <c r="N96" s="7">
        <f>MAX(0,K96:M96)</f>
        <v>55</v>
      </c>
      <c r="O96" s="7">
        <f>J96+N96</f>
        <v>160</v>
      </c>
      <c r="P96" s="12">
        <v>107.5</v>
      </c>
      <c r="Q96" s="11">
        <v>112.5</v>
      </c>
      <c r="R96" s="12">
        <v>117.5</v>
      </c>
      <c r="S96" s="7">
        <f>MAX(P96:R96)</f>
        <v>117.5</v>
      </c>
      <c r="T96" s="7">
        <f>S96+N96+J96</f>
        <v>277.5</v>
      </c>
      <c r="U96" s="8">
        <f>500/(594.31747775582+-27.23842536447*C96+0.82112226871*C96^2+-0.00930733913*C96^3+0.00004731582*C96^4+-0.00000009054*C96^5)</f>
        <v>1.0288735276801624</v>
      </c>
      <c r="V96" s="9">
        <f>T96*U96</f>
        <v>285.51240393124505</v>
      </c>
      <c r="W96" s="6" t="s">
        <v>52</v>
      </c>
    </row>
    <row r="97" spans="1:23" x14ac:dyDescent="0.25">
      <c r="A97" s="7">
        <v>93</v>
      </c>
      <c r="B97" s="7">
        <v>72</v>
      </c>
      <c r="C97" s="7">
        <v>66.7</v>
      </c>
      <c r="E97" s="7" t="s">
        <v>156</v>
      </c>
      <c r="F97" s="7" t="s">
        <v>54</v>
      </c>
      <c r="G97" s="11">
        <v>85</v>
      </c>
      <c r="H97" s="11">
        <v>90</v>
      </c>
      <c r="I97" s="11">
        <v>97.5</v>
      </c>
      <c r="J97" s="7">
        <f>MAX(0,G97:I97)</f>
        <v>97.5</v>
      </c>
      <c r="K97" s="11">
        <v>50</v>
      </c>
      <c r="L97" s="11">
        <v>52.5</v>
      </c>
      <c r="M97" s="11">
        <v>57.5</v>
      </c>
      <c r="N97" s="7">
        <f>MAX(0,K97:M97)</f>
        <v>57.5</v>
      </c>
      <c r="O97" s="7">
        <f>J97+N97</f>
        <v>155</v>
      </c>
      <c r="P97" s="11">
        <v>120</v>
      </c>
      <c r="Q97" s="11">
        <v>-127.5</v>
      </c>
      <c r="R97" s="11">
        <v>-127.5</v>
      </c>
      <c r="S97" s="7">
        <f>MAX(P97:R97)</f>
        <v>120</v>
      </c>
      <c r="T97" s="7">
        <f>S97+N97+J97</f>
        <v>275</v>
      </c>
      <c r="U97" s="8">
        <f>500/(594.31747775582+-27.23842536447*C97+0.82112226871*C97^2+-0.00930733913*C97^3+0.00004731582*C97^4+-0.00000009054*C97^5)</f>
        <v>1.029432444299623</v>
      </c>
      <c r="V97" s="9">
        <f>T97*U97</f>
        <v>283.09392218239634</v>
      </c>
      <c r="W97" s="6" t="s">
        <v>103</v>
      </c>
    </row>
    <row r="98" spans="1:23" x14ac:dyDescent="0.25">
      <c r="A98" s="7">
        <v>94</v>
      </c>
      <c r="B98" s="7">
        <v>63</v>
      </c>
      <c r="C98" s="9">
        <v>61.95</v>
      </c>
      <c r="E98" s="7" t="s">
        <v>157</v>
      </c>
      <c r="F98" s="7" t="s">
        <v>54</v>
      </c>
      <c r="G98" s="11">
        <v>80</v>
      </c>
      <c r="H98" s="11">
        <v>85</v>
      </c>
      <c r="I98" s="11">
        <v>90</v>
      </c>
      <c r="J98" s="7">
        <f>MAX(0,G98:I98)</f>
        <v>90</v>
      </c>
      <c r="K98" s="12">
        <v>55</v>
      </c>
      <c r="L98" s="11">
        <v>57.5</v>
      </c>
      <c r="M98" s="11">
        <v>-60</v>
      </c>
      <c r="N98" s="7">
        <f>MAX(0,K98:M98)</f>
        <v>57.5</v>
      </c>
      <c r="O98" s="7">
        <f>J98+N98</f>
        <v>147.5</v>
      </c>
      <c r="P98" s="12">
        <v>105</v>
      </c>
      <c r="Q98" s="11">
        <v>110</v>
      </c>
      <c r="R98" s="12">
        <v>112.5</v>
      </c>
      <c r="S98" s="7">
        <f>MAX(P98:R98)</f>
        <v>112.5</v>
      </c>
      <c r="T98" s="7">
        <f>S98+N98+J98</f>
        <v>260</v>
      </c>
      <c r="U98" s="8">
        <f>500/(594.31747775582+-27.23842536447*C98+0.82112226871*C98^2+-0.00930733913*C98^3+0.00004731582*C98^4+-0.00000009054*C98^5)</f>
        <v>1.0877747461605007</v>
      </c>
      <c r="V98" s="9">
        <f>T98*U98</f>
        <v>282.82143400173021</v>
      </c>
      <c r="W98" s="6" t="s">
        <v>52</v>
      </c>
    </row>
    <row r="99" spans="1:23" x14ac:dyDescent="0.25">
      <c r="A99" s="7">
        <v>95</v>
      </c>
      <c r="B99" s="7">
        <v>84</v>
      </c>
      <c r="C99" s="17">
        <v>78.59</v>
      </c>
      <c r="D99" s="17" t="s">
        <v>206</v>
      </c>
      <c r="E99" s="17" t="s">
        <v>214</v>
      </c>
      <c r="F99" s="17" t="s">
        <v>85</v>
      </c>
      <c r="G99" s="18">
        <v>105</v>
      </c>
      <c r="H99" s="18">
        <v>110</v>
      </c>
      <c r="I99" s="18">
        <v>115</v>
      </c>
      <c r="J99" s="7">
        <f>MAX(0,G99:I99)</f>
        <v>115</v>
      </c>
      <c r="K99" s="18">
        <v>55</v>
      </c>
      <c r="L99" s="18">
        <v>60</v>
      </c>
      <c r="M99" s="18">
        <v>-62.5</v>
      </c>
      <c r="N99" s="7">
        <f>MAX(0,K99:M99)</f>
        <v>60</v>
      </c>
      <c r="O99" s="7">
        <f>J99+N99</f>
        <v>175</v>
      </c>
      <c r="P99" s="18">
        <v>115</v>
      </c>
      <c r="Q99" s="18">
        <v>122.5</v>
      </c>
      <c r="R99" s="18">
        <v>130</v>
      </c>
      <c r="S99" s="7">
        <f>MAX(P99:R99)</f>
        <v>130</v>
      </c>
      <c r="T99" s="7">
        <f>S99+N99+J99</f>
        <v>305</v>
      </c>
      <c r="U99" s="8">
        <f>500/(594.31747775582+-27.23842536447*C99+0.82112226871*C99^2+-0.00930733913*C99^3+0.00004731582*C99^4+-0.00000009054*C99^5)</f>
        <v>0.92427195053151234</v>
      </c>
      <c r="V99" s="9">
        <f>T99*U99</f>
        <v>281.90294491211125</v>
      </c>
      <c r="W99" s="6" t="s">
        <v>216</v>
      </c>
    </row>
    <row r="100" spans="1:23" x14ac:dyDescent="0.25">
      <c r="A100" s="7">
        <v>96</v>
      </c>
      <c r="B100" s="7">
        <v>72</v>
      </c>
      <c r="C100" s="17">
        <v>71.48</v>
      </c>
      <c r="D100" s="17" t="s">
        <v>206</v>
      </c>
      <c r="E100" s="17" t="s">
        <v>210</v>
      </c>
      <c r="F100" s="17" t="s">
        <v>78</v>
      </c>
      <c r="G100" s="18">
        <v>87.5</v>
      </c>
      <c r="H100" s="18">
        <v>-92.5</v>
      </c>
      <c r="I100" s="18">
        <v>95</v>
      </c>
      <c r="J100" s="7">
        <f>MAX(0,G100:I100)</f>
        <v>95</v>
      </c>
      <c r="K100" s="18">
        <v>55</v>
      </c>
      <c r="L100" s="18">
        <v>60</v>
      </c>
      <c r="M100" s="18">
        <v>62.5</v>
      </c>
      <c r="N100" s="7">
        <f>MAX(0,K100:M100)</f>
        <v>62.5</v>
      </c>
      <c r="O100" s="7">
        <f>J100+N100</f>
        <v>157.5</v>
      </c>
      <c r="P100" s="18">
        <v>115</v>
      </c>
      <c r="Q100" s="18">
        <v>122.5</v>
      </c>
      <c r="R100" s="18">
        <v>127.5</v>
      </c>
      <c r="S100" s="7">
        <f>MAX(P100:R100)</f>
        <v>127.5</v>
      </c>
      <c r="T100" s="7">
        <f>S100+N100+J100</f>
        <v>285</v>
      </c>
      <c r="U100" s="8">
        <f>500/(594.31747775582+-27.23842536447*C100+0.82112226871*C100^2+-0.00930733913*C100^3+0.00004731582*C100^4+-0.00000009054*C100^5)</f>
        <v>0.98077949491613525</v>
      </c>
      <c r="V100" s="9">
        <f>T100*U100</f>
        <v>279.52215605109853</v>
      </c>
      <c r="W100" s="6" t="s">
        <v>216</v>
      </c>
    </row>
    <row r="101" spans="1:23" x14ac:dyDescent="0.25">
      <c r="A101" s="7">
        <v>97</v>
      </c>
      <c r="B101" s="7">
        <v>72</v>
      </c>
      <c r="C101" s="7">
        <v>70.25</v>
      </c>
      <c r="E101" s="7" t="s">
        <v>159</v>
      </c>
      <c r="F101" s="7" t="s">
        <v>54</v>
      </c>
      <c r="G101" s="13">
        <v>100</v>
      </c>
      <c r="H101" s="13">
        <v>105</v>
      </c>
      <c r="I101" s="13">
        <v>107.5</v>
      </c>
      <c r="J101" s="7">
        <f>MAX(0,G101:I101)</f>
        <v>107.5</v>
      </c>
      <c r="K101" s="13">
        <v>50</v>
      </c>
      <c r="L101" s="13">
        <v>55</v>
      </c>
      <c r="M101" s="13">
        <v>-57.5</v>
      </c>
      <c r="N101" s="7">
        <f>MAX(0,K101:M101)</f>
        <v>55</v>
      </c>
      <c r="O101" s="7">
        <f>J101+N101</f>
        <v>162.5</v>
      </c>
      <c r="P101" s="13">
        <v>110</v>
      </c>
      <c r="Q101" s="13">
        <v>-117.5</v>
      </c>
      <c r="R101" s="13">
        <v>117.5</v>
      </c>
      <c r="S101" s="7">
        <f>MAX(P101:R101)</f>
        <v>117.5</v>
      </c>
      <c r="T101" s="13">
        <v>280</v>
      </c>
      <c r="U101" s="8">
        <f>500/(594.31747775582+-27.23842536447*C101+0.82112226871*C101^2+-0.00930733913*C101^3+0.00004731582*C101^4+-0.00000009054*C101^5)</f>
        <v>0.99240681609513703</v>
      </c>
      <c r="V101" s="9">
        <f>T101*U101</f>
        <v>277.87390850663837</v>
      </c>
      <c r="W101" s="6" t="s">
        <v>93</v>
      </c>
    </row>
    <row r="102" spans="1:23" x14ac:dyDescent="0.25">
      <c r="A102" s="7">
        <v>98</v>
      </c>
      <c r="B102" s="7">
        <v>47</v>
      </c>
      <c r="C102" s="7">
        <v>45.6</v>
      </c>
      <c r="E102" s="7" t="s">
        <v>160</v>
      </c>
      <c r="F102" s="7" t="s">
        <v>89</v>
      </c>
      <c r="G102" s="13">
        <v>65</v>
      </c>
      <c r="H102" s="13">
        <v>70</v>
      </c>
      <c r="I102" s="13">
        <v>-75</v>
      </c>
      <c r="J102" s="7">
        <f>MAX(0,G102:I102)</f>
        <v>70</v>
      </c>
      <c r="K102" s="13">
        <v>37.5</v>
      </c>
      <c r="L102" s="13">
        <v>40</v>
      </c>
      <c r="M102" s="13">
        <v>-42.5</v>
      </c>
      <c r="N102" s="7">
        <f>MAX(0,K102:M102)</f>
        <v>40</v>
      </c>
      <c r="O102" s="7">
        <f>J102+N102</f>
        <v>110</v>
      </c>
      <c r="P102" s="13">
        <v>77.5</v>
      </c>
      <c r="Q102" s="13">
        <v>85</v>
      </c>
      <c r="R102" s="13">
        <v>90</v>
      </c>
      <c r="S102" s="7">
        <f>MAX(P102:R102)</f>
        <v>90</v>
      </c>
      <c r="T102" s="13">
        <v>200</v>
      </c>
      <c r="U102" s="8">
        <f>500/(594.31747775582+-27.23842536447*C102+0.82112226871*C102^2+-0.00930733913*C102^3+0.00004731582*C102^4+-0.00000009054*C102^5)</f>
        <v>1.3741045685961339</v>
      </c>
      <c r="V102" s="9">
        <f>T102*U102</f>
        <v>274.82091371922678</v>
      </c>
      <c r="W102" s="6" t="s">
        <v>93</v>
      </c>
    </row>
    <row r="103" spans="1:23" x14ac:dyDescent="0.25">
      <c r="A103" s="7">
        <v>99</v>
      </c>
      <c r="B103" s="7">
        <v>63</v>
      </c>
      <c r="C103" s="7">
        <v>61.98</v>
      </c>
      <c r="E103" s="7" t="s">
        <v>161</v>
      </c>
      <c r="F103" s="7" t="s">
        <v>107</v>
      </c>
      <c r="G103" s="13">
        <v>80</v>
      </c>
      <c r="H103" s="13">
        <v>87.5</v>
      </c>
      <c r="I103" s="13">
        <v>-92.5</v>
      </c>
      <c r="J103" s="7">
        <f>MAX(0,G103:I103)</f>
        <v>87.5</v>
      </c>
      <c r="K103" s="13">
        <v>40</v>
      </c>
      <c r="L103" s="13">
        <v>45</v>
      </c>
      <c r="M103" s="13">
        <v>-47.5</v>
      </c>
      <c r="N103" s="7">
        <f>MAX(0,K103:M103)</f>
        <v>45</v>
      </c>
      <c r="O103" s="7">
        <f>J103+N103</f>
        <v>132.5</v>
      </c>
      <c r="P103" s="13">
        <v>105</v>
      </c>
      <c r="Q103" s="13">
        <v>115</v>
      </c>
      <c r="R103" s="13">
        <v>120</v>
      </c>
      <c r="S103" s="7">
        <f>MAX(P103:R103)</f>
        <v>120</v>
      </c>
      <c r="T103" s="13">
        <v>252.5</v>
      </c>
      <c r="U103" s="8">
        <f>500/(594.31747775582+-27.23842536447*C103+0.82112226871*C103^2+-0.00930733913*C103^3+0.00004731582*C103^4+-0.00000009054*C103^5)</f>
        <v>1.0873724651781247</v>
      </c>
      <c r="V103" s="9">
        <f>T103*U103</f>
        <v>274.56154745747648</v>
      </c>
      <c r="W103" s="6" t="s">
        <v>93</v>
      </c>
    </row>
    <row r="104" spans="1:23" x14ac:dyDescent="0.25">
      <c r="A104" s="7">
        <v>100</v>
      </c>
      <c r="B104" s="7">
        <v>84</v>
      </c>
      <c r="C104" s="9">
        <v>81.05</v>
      </c>
      <c r="E104" s="7" t="s">
        <v>162</v>
      </c>
      <c r="F104" s="7" t="s">
        <v>54</v>
      </c>
      <c r="G104" s="11">
        <v>100</v>
      </c>
      <c r="H104" s="11">
        <v>105</v>
      </c>
      <c r="I104" s="11">
        <v>110</v>
      </c>
      <c r="J104" s="7">
        <f>MAX(0,G104:I104)</f>
        <v>110</v>
      </c>
      <c r="K104" s="12">
        <v>55</v>
      </c>
      <c r="L104" s="11">
        <v>57.5</v>
      </c>
      <c r="M104" s="11">
        <v>60</v>
      </c>
      <c r="N104" s="7">
        <f>MAX(0,K104:M104)</f>
        <v>60</v>
      </c>
      <c r="O104" s="7">
        <f>J104+N104</f>
        <v>170</v>
      </c>
      <c r="P104" s="12">
        <v>122.5</v>
      </c>
      <c r="Q104" s="11">
        <v>130</v>
      </c>
      <c r="R104" s="12">
        <v>-135</v>
      </c>
      <c r="S104" s="7">
        <f>MAX(P104:R104)</f>
        <v>130</v>
      </c>
      <c r="T104" s="7">
        <f>S104+N104+J104</f>
        <v>300</v>
      </c>
      <c r="U104" s="8">
        <f>500/(594.31747775582+-27.23842536447*C104+0.82112226871*C104^2+-0.00930733913*C104^3+0.00004731582*C104^4+-0.00000009054*C104^5)</f>
        <v>0.90848303350669712</v>
      </c>
      <c r="V104" s="9">
        <f>T104*U104</f>
        <v>272.54491005200913</v>
      </c>
      <c r="W104" s="6" t="s">
        <v>52</v>
      </c>
    </row>
    <row r="105" spans="1:23" x14ac:dyDescent="0.25">
      <c r="A105" s="7">
        <v>101</v>
      </c>
      <c r="B105" s="7">
        <v>52</v>
      </c>
      <c r="C105" s="9">
        <v>50.15</v>
      </c>
      <c r="E105" s="7" t="s">
        <v>163</v>
      </c>
      <c r="F105" s="7" t="s">
        <v>54</v>
      </c>
      <c r="G105" s="11">
        <v>62.5</v>
      </c>
      <c r="H105" s="11">
        <v>-67.5</v>
      </c>
      <c r="I105" s="11">
        <v>67.5</v>
      </c>
      <c r="J105" s="7">
        <f>MAX(0,G105:I105)</f>
        <v>67.5</v>
      </c>
      <c r="K105" s="12">
        <v>42.5</v>
      </c>
      <c r="L105" s="11">
        <v>45</v>
      </c>
      <c r="M105" s="11">
        <v>47.5</v>
      </c>
      <c r="N105" s="7">
        <f>MAX(0,K105:M105)</f>
        <v>47.5</v>
      </c>
      <c r="O105" s="7">
        <f>J105+N105</f>
        <v>115</v>
      </c>
      <c r="P105" s="12">
        <v>85</v>
      </c>
      <c r="Q105" s="11">
        <v>92.5</v>
      </c>
      <c r="R105" s="12">
        <v>95</v>
      </c>
      <c r="S105" s="7">
        <f>MAX(P105:R105)</f>
        <v>95</v>
      </c>
      <c r="T105" s="7">
        <f>S105+N105+J105</f>
        <v>210</v>
      </c>
      <c r="U105" s="8">
        <f>500/(594.31747775582+-27.23842536447*C105+0.82112226871*C105^2+-0.00930733913*C105^3+0.00004731582*C105^4+-0.00000009054*C105^5)</f>
        <v>1.2817236618348611</v>
      </c>
      <c r="V105" s="9">
        <f>T105*U105</f>
        <v>269.16196898532081</v>
      </c>
      <c r="W105" s="6" t="s">
        <v>52</v>
      </c>
    </row>
    <row r="106" spans="1:23" x14ac:dyDescent="0.25">
      <c r="A106" s="7">
        <v>102</v>
      </c>
      <c r="B106" s="7">
        <v>72</v>
      </c>
      <c r="C106" s="9">
        <v>68.900000000000006</v>
      </c>
      <c r="E106" s="7" t="s">
        <v>164</v>
      </c>
      <c r="F106" s="7" t="s">
        <v>38</v>
      </c>
      <c r="G106" s="11">
        <v>80</v>
      </c>
      <c r="H106" s="11">
        <v>85</v>
      </c>
      <c r="I106" s="11">
        <v>90</v>
      </c>
      <c r="J106" s="7">
        <f>MAX(0,G106:I106)</f>
        <v>90</v>
      </c>
      <c r="K106" s="12">
        <v>-57.5</v>
      </c>
      <c r="L106" s="11">
        <v>57.5</v>
      </c>
      <c r="M106" s="11">
        <v>60</v>
      </c>
      <c r="N106" s="7">
        <f>MAX(0,K106:M106)</f>
        <v>60</v>
      </c>
      <c r="O106" s="7">
        <f>J106+N106</f>
        <v>150</v>
      </c>
      <c r="P106" s="12">
        <v>105</v>
      </c>
      <c r="Q106" s="11">
        <v>110</v>
      </c>
      <c r="R106" s="12">
        <v>117.5</v>
      </c>
      <c r="S106" s="7">
        <f>MAX(P106:R106)</f>
        <v>117.5</v>
      </c>
      <c r="T106" s="7">
        <f>S106+N106+J106</f>
        <v>267.5</v>
      </c>
      <c r="U106" s="8">
        <f>500/(594.31747775582+-27.23842536447*C106+0.82112226871*C106^2+-0.00930733913*C106^3+0.00004731582*C106^4+-0.00000009054*C106^5)</f>
        <v>1.0058646249097434</v>
      </c>
      <c r="V106" s="9">
        <f>T106*U106</f>
        <v>269.06878716335638</v>
      </c>
      <c r="W106" s="6" t="s">
        <v>52</v>
      </c>
    </row>
    <row r="107" spans="1:23" x14ac:dyDescent="0.25">
      <c r="A107" s="7">
        <v>103</v>
      </c>
      <c r="B107" s="7">
        <v>85</v>
      </c>
      <c r="C107" s="9">
        <v>112.9</v>
      </c>
      <c r="E107" s="7" t="s">
        <v>165</v>
      </c>
      <c r="F107" s="7" t="s">
        <v>54</v>
      </c>
      <c r="G107" s="11">
        <v>130</v>
      </c>
      <c r="H107" s="11">
        <v>140</v>
      </c>
      <c r="I107" s="11">
        <v>150</v>
      </c>
      <c r="J107" s="7">
        <f>MAX(0,G107:I107)</f>
        <v>150</v>
      </c>
      <c r="K107" s="12">
        <v>-80</v>
      </c>
      <c r="L107" s="11">
        <v>-85</v>
      </c>
      <c r="M107" s="11">
        <v>-85</v>
      </c>
      <c r="N107" s="7">
        <f>MAX(0,K107:M107)</f>
        <v>0</v>
      </c>
      <c r="O107" s="7">
        <f>J107+N107</f>
        <v>150</v>
      </c>
      <c r="P107" s="12">
        <v>150</v>
      </c>
      <c r="Q107" s="11">
        <v>165</v>
      </c>
      <c r="R107" s="12">
        <v>182.5</v>
      </c>
      <c r="S107" s="7">
        <f>MAX(P107:R107)</f>
        <v>182.5</v>
      </c>
      <c r="T107" s="7">
        <f>S107+N107+J107</f>
        <v>332.5</v>
      </c>
      <c r="U107" s="8">
        <f>500/(594.31747775582+-27.23842536447*C107+0.82112226871*C107^2+-0.00930733913*C107^3+0.00004731582*C107^4+-0.00000009054*C107^5)</f>
        <v>0.80876692206051815</v>
      </c>
      <c r="V107" s="9">
        <f>T107*U107</f>
        <v>268.9150015851223</v>
      </c>
      <c r="W107" s="6" t="s">
        <v>52</v>
      </c>
    </row>
    <row r="108" spans="1:23" x14ac:dyDescent="0.25">
      <c r="A108" s="7">
        <v>104</v>
      </c>
      <c r="B108" s="7">
        <v>72</v>
      </c>
      <c r="C108" s="9">
        <v>66.8</v>
      </c>
      <c r="E108" s="7" t="s">
        <v>166</v>
      </c>
      <c r="F108" s="7" t="s">
        <v>54</v>
      </c>
      <c r="G108" s="11">
        <v>75</v>
      </c>
      <c r="H108" s="11">
        <v>80</v>
      </c>
      <c r="I108" s="11">
        <v>85</v>
      </c>
      <c r="J108" s="7">
        <f>MAX(0,G108:I108)</f>
        <v>85</v>
      </c>
      <c r="K108" s="12">
        <v>55</v>
      </c>
      <c r="L108" s="11">
        <v>57.5</v>
      </c>
      <c r="M108" s="11">
        <v>60</v>
      </c>
      <c r="N108" s="7">
        <f>MAX(0,K108:M108)</f>
        <v>60</v>
      </c>
      <c r="O108" s="7">
        <f>J108+N108</f>
        <v>145</v>
      </c>
      <c r="P108" s="12">
        <v>90</v>
      </c>
      <c r="Q108" s="11">
        <v>100</v>
      </c>
      <c r="R108" s="12">
        <v>110</v>
      </c>
      <c r="S108" s="7">
        <f>MAX(P108:R108)</f>
        <v>110</v>
      </c>
      <c r="T108" s="7">
        <f>S108+N108+J108</f>
        <v>255</v>
      </c>
      <c r="U108" s="8">
        <f>500/(594.31747775582+-27.23842536447*C108+0.82112226871*C108^2+-0.00930733913*C108^3+0.00004731582*C108^4+-0.00000009054*C108^5)</f>
        <v>1.0283157150044711</v>
      </c>
      <c r="V108" s="9">
        <f>T108*U108</f>
        <v>262.22050732614014</v>
      </c>
      <c r="W108" s="6" t="s">
        <v>52</v>
      </c>
    </row>
    <row r="109" spans="1:23" x14ac:dyDescent="0.25">
      <c r="A109" s="7">
        <v>105</v>
      </c>
      <c r="B109" s="7">
        <v>72</v>
      </c>
      <c r="C109" s="7">
        <v>70</v>
      </c>
      <c r="E109" s="7" t="s">
        <v>167</v>
      </c>
      <c r="F109" s="7" t="s">
        <v>89</v>
      </c>
      <c r="G109" s="11">
        <v>90</v>
      </c>
      <c r="H109" s="11">
        <v>-97.5</v>
      </c>
      <c r="I109" s="11">
        <v>97.5</v>
      </c>
      <c r="J109" s="7">
        <f>MAX(0,G109:I109)</f>
        <v>97.5</v>
      </c>
      <c r="K109" s="11">
        <v>42.5</v>
      </c>
      <c r="L109" s="11">
        <v>-47.5</v>
      </c>
      <c r="M109" s="11" t="s">
        <v>148</v>
      </c>
      <c r="N109" s="7">
        <f>MAX(0,K109:M109)</f>
        <v>42.5</v>
      </c>
      <c r="O109" s="7">
        <f>J109+N109</f>
        <v>140</v>
      </c>
      <c r="P109" s="11">
        <v>100</v>
      </c>
      <c r="Q109" s="11">
        <v>110</v>
      </c>
      <c r="R109" s="11">
        <v>117.5</v>
      </c>
      <c r="S109" s="7">
        <f>MAX(P109:R109)</f>
        <v>117.5</v>
      </c>
      <c r="T109" s="7">
        <f>S109+N109+J109</f>
        <v>257.5</v>
      </c>
      <c r="U109" s="8">
        <f>500/(594.31747775582+-27.23842536447*C109+0.82112226871*C109^2+-0.00930733913*C109^3+0.00004731582*C109^4+-0.00000009054*C109^5)</f>
        <v>0.99484321520781138</v>
      </c>
      <c r="V109" s="9">
        <f>T109*U109</f>
        <v>256.17212791601145</v>
      </c>
      <c r="W109" s="6" t="s">
        <v>103</v>
      </c>
    </row>
    <row r="110" spans="1:23" x14ac:dyDescent="0.25">
      <c r="A110" s="7">
        <v>106</v>
      </c>
      <c r="B110" s="7">
        <v>57</v>
      </c>
      <c r="C110" s="7">
        <v>53.08</v>
      </c>
      <c r="E110" s="7" t="s">
        <v>36</v>
      </c>
      <c r="F110" s="7" t="s">
        <v>54</v>
      </c>
      <c r="G110" s="13">
        <v>80</v>
      </c>
      <c r="H110" s="13">
        <v>85</v>
      </c>
      <c r="I110" s="13">
        <v>-90</v>
      </c>
      <c r="J110" s="7">
        <f>MAX(0,G110:I110)</f>
        <v>85</v>
      </c>
      <c r="K110" s="13">
        <v>47.5</v>
      </c>
      <c r="L110" s="13">
        <v>50</v>
      </c>
      <c r="M110" s="13">
        <v>-52.5</v>
      </c>
      <c r="N110" s="7">
        <f>MAX(0,K110:M110)</f>
        <v>50</v>
      </c>
      <c r="O110" s="7">
        <f>J110+N110</f>
        <v>135</v>
      </c>
      <c r="P110" s="13">
        <v>67.5</v>
      </c>
      <c r="Q110" s="13">
        <v>72.5</v>
      </c>
      <c r="R110" s="13">
        <v>-75</v>
      </c>
      <c r="S110" s="7">
        <f>MAX(P110:R110)</f>
        <v>72.5</v>
      </c>
      <c r="T110" s="13">
        <v>207.5</v>
      </c>
      <c r="U110" s="8">
        <f>500/(594.31747775582+-27.23842536447*C110+0.82112226871*C110^2+-0.00930733913*C110^3+0.00004731582*C110^4+-0.00000009054*C110^5)</f>
        <v>1.2269226797708801</v>
      </c>
      <c r="V110" s="9">
        <f>T110*U110</f>
        <v>254.58645605245761</v>
      </c>
      <c r="W110" s="6" t="s">
        <v>93</v>
      </c>
    </row>
    <row r="111" spans="1:23" x14ac:dyDescent="0.25">
      <c r="A111" s="7">
        <v>107</v>
      </c>
      <c r="B111" s="7">
        <v>57</v>
      </c>
      <c r="C111" s="9">
        <v>55.55</v>
      </c>
      <c r="E111" s="7" t="s">
        <v>168</v>
      </c>
      <c r="F111" s="7" t="s">
        <v>54</v>
      </c>
      <c r="G111" s="11">
        <v>65</v>
      </c>
      <c r="H111" s="11">
        <v>70</v>
      </c>
      <c r="I111" s="11">
        <v>72.5</v>
      </c>
      <c r="J111" s="7">
        <f>MAX(0,G111:I111)</f>
        <v>72.5</v>
      </c>
      <c r="K111" s="12">
        <v>35</v>
      </c>
      <c r="L111" s="11">
        <v>-37.5</v>
      </c>
      <c r="M111" s="11">
        <v>-37.5</v>
      </c>
      <c r="N111" s="7">
        <f>MAX(0,K111:M111)</f>
        <v>35</v>
      </c>
      <c r="O111" s="7">
        <f>J111+N111</f>
        <v>107.5</v>
      </c>
      <c r="P111" s="12">
        <v>105</v>
      </c>
      <c r="Q111" s="11">
        <v>-107.5</v>
      </c>
      <c r="R111" s="12">
        <v>107.5</v>
      </c>
      <c r="S111" s="7">
        <f>MAX(P111:R111)</f>
        <v>107.5</v>
      </c>
      <c r="T111" s="7">
        <f>S111+N111+J111</f>
        <v>215</v>
      </c>
      <c r="U111" s="8">
        <f>500/(594.31747775582+-27.23842536447*C111+0.82112226871*C111^2+-0.00930733913*C111^3+0.00004731582*C111^4+-0.00000009054*C111^5)</f>
        <v>1.1840707951650695</v>
      </c>
      <c r="V111" s="9">
        <f>T111*U111</f>
        <v>254.57522096048996</v>
      </c>
      <c r="W111" s="6" t="s">
        <v>52</v>
      </c>
    </row>
    <row r="112" spans="1:23" x14ac:dyDescent="0.25">
      <c r="A112" s="7">
        <v>108</v>
      </c>
      <c r="B112" s="7">
        <v>72</v>
      </c>
      <c r="C112" s="9">
        <v>67</v>
      </c>
      <c r="E112" s="7" t="s">
        <v>169</v>
      </c>
      <c r="F112" s="7" t="s">
        <v>54</v>
      </c>
      <c r="G112" s="11">
        <v>70</v>
      </c>
      <c r="H112" s="11">
        <v>77.5</v>
      </c>
      <c r="I112" s="11">
        <v>82.5</v>
      </c>
      <c r="J112" s="7">
        <f>MAX(0,G112:I112)</f>
        <v>82.5</v>
      </c>
      <c r="K112" s="12">
        <v>45</v>
      </c>
      <c r="L112" s="11">
        <v>50</v>
      </c>
      <c r="M112" s="11">
        <v>-52.5</v>
      </c>
      <c r="N112" s="7">
        <f>MAX(0,K112:M112)</f>
        <v>50</v>
      </c>
      <c r="O112" s="7">
        <f>J112+N112</f>
        <v>132.5</v>
      </c>
      <c r="P112" s="12">
        <v>95</v>
      </c>
      <c r="Q112" s="11">
        <v>105</v>
      </c>
      <c r="R112" s="12">
        <v>112.5</v>
      </c>
      <c r="S112" s="7">
        <f>MAX(P112:R112)</f>
        <v>112.5</v>
      </c>
      <c r="T112" s="7">
        <f>S112+N112+J112</f>
        <v>245</v>
      </c>
      <c r="U112" s="8">
        <f>500/(594.31747775582+-27.23842536447*C112+0.82112226871*C112^2+-0.00930733913*C112^3+0.00004731582*C112^4+-0.00000009054*C112^5)</f>
        <v>1.0260954740321115</v>
      </c>
      <c r="V112" s="9">
        <f>T112*U112</f>
        <v>251.39339113786733</v>
      </c>
      <c r="W112" s="6" t="s">
        <v>52</v>
      </c>
    </row>
    <row r="113" spans="1:23" x14ac:dyDescent="0.25">
      <c r="A113" s="7">
        <v>109</v>
      </c>
      <c r="B113" s="7">
        <v>72</v>
      </c>
      <c r="C113" s="17">
        <v>67.650000000000006</v>
      </c>
      <c r="D113" s="17" t="s">
        <v>206</v>
      </c>
      <c r="E113" s="17" t="s">
        <v>174</v>
      </c>
      <c r="F113" s="17" t="s">
        <v>54</v>
      </c>
      <c r="G113" s="18">
        <v>-77.5</v>
      </c>
      <c r="H113" s="18">
        <v>-77.5</v>
      </c>
      <c r="I113" s="18">
        <v>77.5</v>
      </c>
      <c r="J113" s="7">
        <f>MAX(0,G113:I113)</f>
        <v>77.5</v>
      </c>
      <c r="K113" s="18">
        <v>50</v>
      </c>
      <c r="L113" s="18">
        <v>55</v>
      </c>
      <c r="M113" s="18">
        <v>-57.5</v>
      </c>
      <c r="N113" s="7">
        <f>MAX(0,K113:M113)</f>
        <v>55</v>
      </c>
      <c r="O113" s="7">
        <f>J113+N113</f>
        <v>132.5</v>
      </c>
      <c r="P113" s="18">
        <v>95</v>
      </c>
      <c r="Q113" s="18">
        <v>102.5</v>
      </c>
      <c r="R113" s="18">
        <v>110</v>
      </c>
      <c r="S113" s="7">
        <f>MAX(P113:R113)</f>
        <v>110</v>
      </c>
      <c r="T113" s="7">
        <f>S113+N113+J113</f>
        <v>242.5</v>
      </c>
      <c r="U113" s="8">
        <f>500/(594.31747775582+-27.23842536447*C113+0.82112226871*C113^2+-0.00930733913*C113^3+0.00004731582*C113^4+-0.00000009054*C113^5)</f>
        <v>1.019000359481298</v>
      </c>
      <c r="V113" s="9">
        <f>T113*U113</f>
        <v>247.10758717421476</v>
      </c>
      <c r="W113" s="6" t="s">
        <v>216</v>
      </c>
    </row>
    <row r="114" spans="1:23" x14ac:dyDescent="0.25">
      <c r="A114" s="7">
        <v>110</v>
      </c>
      <c r="B114" s="7">
        <v>72</v>
      </c>
      <c r="C114" s="7">
        <v>71.75</v>
      </c>
      <c r="E114" s="7" t="s">
        <v>170</v>
      </c>
      <c r="F114" s="7" t="s">
        <v>89</v>
      </c>
      <c r="G114" s="13">
        <v>80</v>
      </c>
      <c r="H114" s="13">
        <v>87.5</v>
      </c>
      <c r="I114" s="13">
        <v>-92.5</v>
      </c>
      <c r="J114" s="7">
        <f>MAX(0,G114:I114)</f>
        <v>87.5</v>
      </c>
      <c r="K114" s="13">
        <v>42.5</v>
      </c>
      <c r="L114" s="13">
        <v>45</v>
      </c>
      <c r="M114" s="13">
        <v>47.5</v>
      </c>
      <c r="N114" s="7">
        <f>MAX(0,K114:M114)</f>
        <v>47.5</v>
      </c>
      <c r="O114" s="7">
        <f>J114+N114</f>
        <v>135</v>
      </c>
      <c r="P114" s="13">
        <v>100</v>
      </c>
      <c r="Q114" s="13">
        <v>110</v>
      </c>
      <c r="R114" s="13">
        <v>115</v>
      </c>
      <c r="S114" s="7">
        <f>MAX(P114:R114)</f>
        <v>115</v>
      </c>
      <c r="T114" s="13">
        <v>250</v>
      </c>
      <c r="U114" s="8">
        <f>500/(594.31747775582+-27.23842536447*C114+0.82112226871*C114^2+-0.00930733913*C114^3+0.00004731582*C114^4+-0.00000009054*C114^5)</f>
        <v>0.97830576035563488</v>
      </c>
      <c r="V114" s="9">
        <f>T114*U114</f>
        <v>244.57644008890873</v>
      </c>
      <c r="W114" s="6" t="s">
        <v>93</v>
      </c>
    </row>
    <row r="115" spans="1:23" x14ac:dyDescent="0.25">
      <c r="A115" s="7">
        <v>111</v>
      </c>
      <c r="B115" s="7">
        <v>84</v>
      </c>
      <c r="C115" s="9">
        <v>83.9</v>
      </c>
      <c r="E115" s="7" t="s">
        <v>171</v>
      </c>
      <c r="F115" s="7" t="s">
        <v>38</v>
      </c>
      <c r="G115" s="11">
        <v>90</v>
      </c>
      <c r="H115" s="11">
        <v>95</v>
      </c>
      <c r="I115" s="11">
        <v>-97.5</v>
      </c>
      <c r="J115" s="7">
        <f>MAX(0,G115:I115)</f>
        <v>95</v>
      </c>
      <c r="K115" s="12">
        <v>55</v>
      </c>
      <c r="L115" s="11">
        <v>60</v>
      </c>
      <c r="M115" s="11">
        <v>62.5</v>
      </c>
      <c r="N115" s="7">
        <f>MAX(0,K115:M115)</f>
        <v>62.5</v>
      </c>
      <c r="O115" s="7">
        <f>J115+N115</f>
        <v>157.5</v>
      </c>
      <c r="P115" s="12">
        <v>102.5</v>
      </c>
      <c r="Q115" s="11">
        <v>107.5</v>
      </c>
      <c r="R115" s="12">
        <v>112.5</v>
      </c>
      <c r="S115" s="7">
        <f>MAX(P115:R115)</f>
        <v>112.5</v>
      </c>
      <c r="T115" s="7">
        <f>S115+N115+J115</f>
        <v>270</v>
      </c>
      <c r="U115" s="8">
        <f>500/(594.31747775582+-27.23842536447*C115+0.82112226871*C115^2+-0.00930733913*C115^3+0.00004731582*C115^4+-0.00000009054*C115^5)</f>
        <v>0.89227118338110933</v>
      </c>
      <c r="V115" s="9">
        <f>T115*U115</f>
        <v>240.91321951289953</v>
      </c>
      <c r="W115" s="6" t="s">
        <v>52</v>
      </c>
    </row>
    <row r="116" spans="1:23" x14ac:dyDescent="0.25">
      <c r="A116" s="7">
        <v>112</v>
      </c>
      <c r="B116" s="7">
        <v>84</v>
      </c>
      <c r="C116" s="9">
        <v>81.599999999999994</v>
      </c>
      <c r="E116" s="7" t="s">
        <v>39</v>
      </c>
      <c r="F116" s="7" t="s">
        <v>38</v>
      </c>
      <c r="G116" s="11">
        <v>80</v>
      </c>
      <c r="H116" s="11">
        <v>90</v>
      </c>
      <c r="I116" s="11">
        <v>95</v>
      </c>
      <c r="J116" s="7">
        <f>MAX(0,G116:I116)</f>
        <v>95</v>
      </c>
      <c r="K116" s="12">
        <v>50</v>
      </c>
      <c r="L116" s="11">
        <v>55</v>
      </c>
      <c r="M116" s="11">
        <v>60</v>
      </c>
      <c r="N116" s="7">
        <f>MAX(0,K116:M116)</f>
        <v>60</v>
      </c>
      <c r="O116" s="7">
        <f>J116+N116</f>
        <v>155</v>
      </c>
      <c r="P116" s="12">
        <v>95</v>
      </c>
      <c r="Q116" s="11">
        <v>102.5</v>
      </c>
      <c r="R116" s="12">
        <v>110</v>
      </c>
      <c r="S116" s="7">
        <f>MAX(P116:R116)</f>
        <v>110</v>
      </c>
      <c r="T116" s="7">
        <f>S116+N116+J116</f>
        <v>265</v>
      </c>
      <c r="U116" s="8">
        <f>500/(594.31747775582+-27.23842536447*C116+0.82112226871*C116^2+-0.00930733913*C116^3+0.00004731582*C116^4+-0.00000009054*C116^5)</f>
        <v>0.90518703912265952</v>
      </c>
      <c r="V116" s="9">
        <f>T116*U116</f>
        <v>239.87456536750477</v>
      </c>
      <c r="W116" s="6" t="s">
        <v>52</v>
      </c>
    </row>
    <row r="117" spans="1:23" x14ac:dyDescent="0.25">
      <c r="A117" s="7">
        <v>113</v>
      </c>
      <c r="B117" s="7">
        <v>72</v>
      </c>
      <c r="C117" s="17">
        <v>68.97</v>
      </c>
      <c r="D117" s="17" t="s">
        <v>206</v>
      </c>
      <c r="E117" s="17" t="s">
        <v>211</v>
      </c>
      <c r="F117" s="17" t="s">
        <v>54</v>
      </c>
      <c r="G117" s="18">
        <v>70</v>
      </c>
      <c r="H117" s="18">
        <v>77.5</v>
      </c>
      <c r="I117" s="18">
        <v>85</v>
      </c>
      <c r="J117" s="7">
        <f>MAX(0,G117:I117)</f>
        <v>85</v>
      </c>
      <c r="K117" s="18">
        <v>40</v>
      </c>
      <c r="L117" s="18">
        <v>-45</v>
      </c>
      <c r="M117" s="18">
        <v>-45</v>
      </c>
      <c r="N117" s="7">
        <f>MAX(0,K117:M117)</f>
        <v>40</v>
      </c>
      <c r="O117" s="7">
        <f>J117+N117</f>
        <v>125</v>
      </c>
      <c r="P117" s="18">
        <v>100</v>
      </c>
      <c r="Q117" s="18">
        <v>-107.5</v>
      </c>
      <c r="R117" s="18">
        <v>112.5</v>
      </c>
      <c r="S117" s="7">
        <f>MAX(P117:R117)</f>
        <v>112.5</v>
      </c>
      <c r="T117" s="7">
        <f>S117+N117+J117</f>
        <v>237.5</v>
      </c>
      <c r="U117" s="8">
        <f>500/(594.31747775582+-27.23842536447*C117+0.82112226871*C117^2+-0.00930733913*C117^3+0.00004731582*C117^4+-0.00000009054*C117^5)</f>
        <v>1.005148448570703</v>
      </c>
      <c r="V117" s="9">
        <f>T117*U117</f>
        <v>238.72275653554195</v>
      </c>
      <c r="W117" s="6" t="s">
        <v>216</v>
      </c>
    </row>
    <row r="118" spans="1:23" x14ac:dyDescent="0.25">
      <c r="A118" s="7">
        <v>114</v>
      </c>
      <c r="B118" s="7">
        <v>63</v>
      </c>
      <c r="C118" s="7">
        <v>61.95</v>
      </c>
      <c r="E118" s="7" t="s">
        <v>172</v>
      </c>
      <c r="F118" s="7" t="s">
        <v>54</v>
      </c>
      <c r="G118" s="7">
        <v>-115</v>
      </c>
      <c r="H118" s="7">
        <v>-125</v>
      </c>
      <c r="I118" s="7">
        <v>-125</v>
      </c>
      <c r="J118" s="7">
        <f>MAX(0,G118:I118)</f>
        <v>0</v>
      </c>
      <c r="K118" s="7">
        <v>65</v>
      </c>
      <c r="L118" s="7">
        <v>-67.5</v>
      </c>
      <c r="M118" s="7">
        <v>-67.5</v>
      </c>
      <c r="N118" s="7">
        <f>MAX(0,K118:M118)</f>
        <v>65</v>
      </c>
      <c r="O118" s="7">
        <f>J118+N118</f>
        <v>65</v>
      </c>
      <c r="P118" s="7">
        <v>135</v>
      </c>
      <c r="Q118" s="7">
        <v>145</v>
      </c>
      <c r="R118" s="7">
        <v>152.5</v>
      </c>
      <c r="S118" s="7">
        <f>MAX(P118:R118)</f>
        <v>152.5</v>
      </c>
      <c r="T118" s="7">
        <f>S118+N118+J118</f>
        <v>217.5</v>
      </c>
      <c r="U118" s="8">
        <f>500/(594.31747775582+-27.23842536447*C118+0.82112226871*C118^2+-0.00930733913*C118^3+0.00004731582*C118^4+-0.00000009054*C118^5)</f>
        <v>1.0877747461605007</v>
      </c>
      <c r="V118" s="9">
        <f>T118*U118</f>
        <v>236.5910072899089</v>
      </c>
      <c r="W118" s="10" t="s">
        <v>45</v>
      </c>
    </row>
    <row r="119" spans="1:23" x14ac:dyDescent="0.25">
      <c r="A119" s="7">
        <v>115</v>
      </c>
      <c r="B119" s="7">
        <v>72</v>
      </c>
      <c r="C119" s="9">
        <v>71.05</v>
      </c>
      <c r="E119" s="7" t="s">
        <v>173</v>
      </c>
      <c r="F119" s="7" t="s">
        <v>38</v>
      </c>
      <c r="G119" s="11">
        <v>80</v>
      </c>
      <c r="H119" s="11">
        <v>85</v>
      </c>
      <c r="I119" s="11">
        <v>90</v>
      </c>
      <c r="J119" s="7">
        <f>MAX(0,G119:I119)</f>
        <v>90</v>
      </c>
      <c r="K119" s="12">
        <v>50</v>
      </c>
      <c r="L119" s="11">
        <v>52.5</v>
      </c>
      <c r="M119" s="11">
        <v>-55</v>
      </c>
      <c r="N119" s="7">
        <f>MAX(0,K119:M119)</f>
        <v>52.5</v>
      </c>
      <c r="O119" s="7">
        <f>J119+N119</f>
        <v>142.5</v>
      </c>
      <c r="P119" s="12">
        <v>90</v>
      </c>
      <c r="Q119" s="11">
        <v>95</v>
      </c>
      <c r="R119" s="12">
        <v>-100</v>
      </c>
      <c r="S119" s="7">
        <f>MAX(P119:R119)</f>
        <v>95</v>
      </c>
      <c r="T119" s="7">
        <f>S119+N119+J119</f>
        <v>237.5</v>
      </c>
      <c r="U119" s="8">
        <f>500/(594.31747775582+-27.23842536447*C119+0.82112226871*C119^2+-0.00930733913*C119^3+0.00004731582*C119^4+-0.00000009054*C119^5)</f>
        <v>0.98477707870993536</v>
      </c>
      <c r="V119" s="9">
        <f>T119*U119</f>
        <v>233.88455619360965</v>
      </c>
      <c r="W119" s="6" t="s">
        <v>52</v>
      </c>
    </row>
    <row r="120" spans="1:23" x14ac:dyDescent="0.25">
      <c r="A120" s="7">
        <v>116</v>
      </c>
      <c r="B120" s="7">
        <v>63</v>
      </c>
      <c r="C120" s="17">
        <v>57.01</v>
      </c>
      <c r="D120" s="17" t="s">
        <v>206</v>
      </c>
      <c r="E120" s="17" t="s">
        <v>209</v>
      </c>
      <c r="F120" s="17" t="s">
        <v>54</v>
      </c>
      <c r="G120" s="18">
        <v>-90</v>
      </c>
      <c r="H120" s="18">
        <v>-90</v>
      </c>
      <c r="I120" s="18">
        <v>-90</v>
      </c>
      <c r="J120" s="7">
        <f>MAX(0,G120:I120)</f>
        <v>0</v>
      </c>
      <c r="K120" s="18">
        <v>42.5</v>
      </c>
      <c r="L120" s="18">
        <v>-45</v>
      </c>
      <c r="M120" s="18">
        <v>-45</v>
      </c>
      <c r="N120" s="7">
        <f>MAX(0,K120:M120)</f>
        <v>42.5</v>
      </c>
      <c r="O120" s="7">
        <f>J120+N120</f>
        <v>42.5</v>
      </c>
      <c r="P120" s="18">
        <v>87.5</v>
      </c>
      <c r="Q120" s="18">
        <v>95</v>
      </c>
      <c r="R120" s="18">
        <v>-102.5</v>
      </c>
      <c r="S120" s="7">
        <f>MAX(P120:R120)</f>
        <v>95</v>
      </c>
      <c r="T120" s="7">
        <f>S120+N120+J120</f>
        <v>137.5</v>
      </c>
      <c r="U120" s="8">
        <f>500/(594.31747775582+-27.23842536447*C120+0.82112226871*C120^2+-0.00930733913*C120^3+0.00004731582*C120^4+-0.00000009054*C120^5)</f>
        <v>1.160234688633683</v>
      </c>
      <c r="V120" s="9">
        <f>T120*U120</f>
        <v>159.53226968713142</v>
      </c>
      <c r="W120" s="6" t="s">
        <v>216</v>
      </c>
    </row>
  </sheetData>
  <sortState ref="A4:W137">
    <sortCondition descending="1" ref="V4:V137"/>
    <sortCondition descending="1" ref="T4:T137"/>
  </sortState>
  <conditionalFormatting sqref="E101:E1048576 E2:E3">
    <cfRule type="duplicateValues" dxfId="46" priority="3"/>
  </conditionalFormatting>
  <conditionalFormatting sqref="E4:E120">
    <cfRule type="duplicateValues" dxfId="45" priority="47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7"/>
  <sheetViews>
    <sheetView zoomScaleNormal="100" workbookViewId="0">
      <pane ySplit="3" topLeftCell="A124" activePane="bottomLeft" state="frozen"/>
      <selection pane="bottomLeft" activeCell="F20" sqref="F20"/>
    </sheetView>
  </sheetViews>
  <sheetFormatPr defaultRowHeight="15" x14ac:dyDescent="0.25"/>
  <cols>
    <col min="1" max="1" width="3.42578125" style="7" customWidth="1"/>
    <col min="2" max="2" width="6.5703125" style="7" hidden="1" customWidth="1"/>
    <col min="3" max="3" width="8.140625" style="7" customWidth="1"/>
    <col min="4" max="4" width="12.7109375" style="7" customWidth="1"/>
    <col min="5" max="5" width="26" style="7" customWidth="1"/>
    <col min="6" max="6" width="21" style="7" customWidth="1"/>
    <col min="7" max="9" width="11.5703125" style="7" hidden="1" customWidth="1"/>
    <col min="10" max="10" width="9.5703125" style="7" customWidth="1"/>
    <col min="11" max="13" width="11.5703125" style="7" hidden="1" customWidth="1"/>
    <col min="14" max="14" width="10.140625" style="7" customWidth="1"/>
    <col min="15" max="17" width="11.5703125" style="7" hidden="1" customWidth="1"/>
    <col min="18" max="18" width="1.85546875" style="7" hidden="1" customWidth="1"/>
    <col min="19" max="20" width="9.140625" style="7" customWidth="1"/>
    <col min="21" max="21" width="11.5703125" style="7" hidden="1" customWidth="1"/>
    <col min="22" max="22" width="9.140625" style="7" customWidth="1"/>
    <col min="23" max="23" width="14.7109375" style="6" customWidth="1"/>
    <col min="24" max="1025" width="9.140625" style="7" customWidth="1"/>
  </cols>
  <sheetData>
    <row r="1" spans="1:23" x14ac:dyDescent="0.25">
      <c r="A1" s="7" t="s">
        <v>40</v>
      </c>
    </row>
    <row r="3" spans="1:23" x14ac:dyDescent="0.25">
      <c r="A3" s="1" t="s">
        <v>41</v>
      </c>
      <c r="B3" s="1" t="s">
        <v>2</v>
      </c>
      <c r="C3" s="2" t="s">
        <v>42</v>
      </c>
      <c r="D3" s="14" t="s">
        <v>4</v>
      </c>
      <c r="E3" s="1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7</v>
      </c>
      <c r="K3" s="1">
        <v>1</v>
      </c>
      <c r="L3" s="1">
        <v>2</v>
      </c>
      <c r="M3" s="1">
        <v>3</v>
      </c>
      <c r="N3" s="3" t="s">
        <v>8</v>
      </c>
      <c r="O3" s="3" t="s">
        <v>9</v>
      </c>
      <c r="P3" s="3">
        <v>1</v>
      </c>
      <c r="Q3" s="3">
        <v>2</v>
      </c>
      <c r="R3" s="3">
        <v>3</v>
      </c>
      <c r="S3" s="3" t="s">
        <v>10</v>
      </c>
      <c r="T3" s="3" t="s">
        <v>11</v>
      </c>
      <c r="U3" s="3" t="s">
        <v>12</v>
      </c>
      <c r="V3" s="3" t="s">
        <v>13</v>
      </c>
      <c r="W3" s="2" t="s">
        <v>14</v>
      </c>
    </row>
    <row r="4" spans="1:23" x14ac:dyDescent="0.25">
      <c r="B4" s="7">
        <v>46</v>
      </c>
      <c r="C4" s="1" t="s">
        <v>175</v>
      </c>
      <c r="D4" s="1"/>
      <c r="W4" s="10"/>
    </row>
    <row r="5" spans="1:23" x14ac:dyDescent="0.25">
      <c r="A5" s="7">
        <v>1</v>
      </c>
      <c r="B5" s="7">
        <v>47</v>
      </c>
      <c r="C5" s="7">
        <v>46.78</v>
      </c>
      <c r="E5" s="7" t="s">
        <v>76</v>
      </c>
      <c r="F5" s="7" t="s">
        <v>54</v>
      </c>
      <c r="G5" s="7">
        <v>90</v>
      </c>
      <c r="H5" s="7">
        <v>95</v>
      </c>
      <c r="I5" s="7">
        <v>97.5</v>
      </c>
      <c r="J5" s="7">
        <f>MAX(0,G5:I5)</f>
        <v>97.5</v>
      </c>
      <c r="K5" s="7">
        <v>50</v>
      </c>
      <c r="L5" s="7">
        <v>52.5</v>
      </c>
      <c r="M5" s="7">
        <v>-56.5</v>
      </c>
      <c r="N5" s="7">
        <f>MAX(0,K5:M5)</f>
        <v>52.5</v>
      </c>
      <c r="O5" s="7">
        <f>J5+N5</f>
        <v>150</v>
      </c>
      <c r="P5" s="7">
        <v>125</v>
      </c>
      <c r="Q5" s="7">
        <v>130</v>
      </c>
      <c r="R5" s="7">
        <v>135</v>
      </c>
      <c r="S5" s="7">
        <f>MAX(P5:R5)</f>
        <v>135</v>
      </c>
      <c r="T5" s="7">
        <f>S5+N5+J5</f>
        <v>285</v>
      </c>
      <c r="U5" s="8">
        <f>500/(594.31747775582+-27.23842536447*C5+0.82112226871*C5^2+-0.00930733913*C5^3+0.00004731582*C5^4+-0.00000009054*C5^5)</f>
        <v>1.3494469100844873</v>
      </c>
      <c r="V5" s="9">
        <f>T5*U5</f>
        <v>384.59236937407888</v>
      </c>
      <c r="W5" s="10" t="s">
        <v>45</v>
      </c>
    </row>
    <row r="6" spans="1:23" x14ac:dyDescent="0.25">
      <c r="A6" s="7">
        <v>2</v>
      </c>
      <c r="B6" s="7">
        <v>47</v>
      </c>
      <c r="C6" s="9">
        <v>46.71</v>
      </c>
      <c r="D6" s="9" t="s">
        <v>15</v>
      </c>
      <c r="E6" s="7" t="s">
        <v>86</v>
      </c>
      <c r="F6" s="7" t="s">
        <v>68</v>
      </c>
      <c r="G6" s="7">
        <v>97.5</v>
      </c>
      <c r="H6" s="7">
        <v>105</v>
      </c>
      <c r="I6" s="7">
        <v>-107.5</v>
      </c>
      <c r="J6" s="7">
        <f>MAX(0,G6:I6)</f>
        <v>105</v>
      </c>
      <c r="K6" s="7">
        <v>52.5</v>
      </c>
      <c r="L6" s="7">
        <v>-55</v>
      </c>
      <c r="M6" s="7">
        <v>-55</v>
      </c>
      <c r="N6" s="7">
        <f>MAX(0,K6:M6)</f>
        <v>52.5</v>
      </c>
      <c r="O6" s="7">
        <f>J6+N6</f>
        <v>157.5</v>
      </c>
      <c r="P6" s="7">
        <v>105</v>
      </c>
      <c r="Q6" s="7">
        <v>110</v>
      </c>
      <c r="R6" s="7">
        <v>115</v>
      </c>
      <c r="S6" s="7">
        <f>MAX(P6:R6)</f>
        <v>115</v>
      </c>
      <c r="T6" s="7">
        <f>S6+N6+J6</f>
        <v>272.5</v>
      </c>
      <c r="U6" s="8">
        <f>500/(594.31747775582+-27.23842536447*C6+0.82112226871*C6^2+-0.00930733913*C6^3+0.00004731582*C6^4+-0.00000009054*C6^5)</f>
        <v>1.3508981481596305</v>
      </c>
      <c r="V6" s="9">
        <f>T6*U6</f>
        <v>368.11974537349931</v>
      </c>
      <c r="W6" s="6" t="s">
        <v>18</v>
      </c>
    </row>
    <row r="7" spans="1:23" x14ac:dyDescent="0.25">
      <c r="A7" s="7">
        <v>3</v>
      </c>
      <c r="B7" s="7">
        <v>47</v>
      </c>
      <c r="C7" s="7">
        <v>44.61</v>
      </c>
      <c r="D7" s="7" t="s">
        <v>15</v>
      </c>
      <c r="E7" s="7" t="s">
        <v>94</v>
      </c>
      <c r="F7" s="7" t="s">
        <v>75</v>
      </c>
      <c r="G7" s="7">
        <v>87.5</v>
      </c>
      <c r="H7" s="7">
        <v>92.5</v>
      </c>
      <c r="I7" s="7">
        <v>-97.5</v>
      </c>
      <c r="J7" s="7">
        <f>MAX(0,G7:I7)</f>
        <v>92.5</v>
      </c>
      <c r="K7" s="7">
        <v>55</v>
      </c>
      <c r="L7" s="7">
        <v>57.5</v>
      </c>
      <c r="M7" s="7">
        <v>-60</v>
      </c>
      <c r="N7" s="7">
        <f>MAX(0,K7:M7)</f>
        <v>57.5</v>
      </c>
      <c r="O7" s="7">
        <f>J7+N7</f>
        <v>150</v>
      </c>
      <c r="P7" s="7">
        <v>100</v>
      </c>
      <c r="Q7" s="7">
        <v>105</v>
      </c>
      <c r="R7" s="7">
        <v>107.5</v>
      </c>
      <c r="S7" s="7">
        <f>MAX(P7:R7)</f>
        <v>107.5</v>
      </c>
      <c r="T7" s="7">
        <f>S7+N7+J7</f>
        <v>257.5</v>
      </c>
      <c r="U7" s="8">
        <f>500/(594.31747775582+-27.23842536447*C7+0.82112226871*C7^2+-0.00930733913*C7^3+0.00004731582*C7^4+-0.00000009054*C7^5)</f>
        <v>1.3950638168858145</v>
      </c>
      <c r="V7" s="9">
        <f>T7*U7</f>
        <v>359.22893284809726</v>
      </c>
      <c r="W7" s="6" t="s">
        <v>55</v>
      </c>
    </row>
    <row r="8" spans="1:23" x14ac:dyDescent="0.25">
      <c r="A8" s="7">
        <v>4</v>
      </c>
      <c r="B8" s="7">
        <v>47</v>
      </c>
      <c r="C8" s="7">
        <v>46.55</v>
      </c>
      <c r="E8" s="7" t="s">
        <v>144</v>
      </c>
      <c r="F8" s="7" t="s">
        <v>54</v>
      </c>
      <c r="G8" s="7">
        <v>80</v>
      </c>
      <c r="H8" s="7">
        <v>85</v>
      </c>
      <c r="I8" s="7">
        <v>87.5</v>
      </c>
      <c r="J8" s="7">
        <f>MAX(0,G8:I8)</f>
        <v>87.5</v>
      </c>
      <c r="K8" s="7">
        <v>45</v>
      </c>
      <c r="L8" s="7">
        <v>47.5</v>
      </c>
      <c r="M8" s="7">
        <v>-50</v>
      </c>
      <c r="N8" s="7">
        <f>MAX(0,K8:M8)</f>
        <v>47.5</v>
      </c>
      <c r="O8" s="7">
        <f>J8+N8</f>
        <v>135</v>
      </c>
      <c r="P8" s="7">
        <v>85</v>
      </c>
      <c r="Q8" s="7">
        <v>90</v>
      </c>
      <c r="R8" s="7">
        <v>-95</v>
      </c>
      <c r="S8" s="7">
        <f>MAX(P8:R8)</f>
        <v>90</v>
      </c>
      <c r="T8" s="7">
        <f>S8+N8+J8</f>
        <v>225</v>
      </c>
      <c r="U8" s="8">
        <f>500/(594.31747775582+-27.23842536447*C8+0.82112226871*C8^2+-0.00930733913*C8^3+0.00004731582*C8^4+-0.00000009054*C8^5)</f>
        <v>1.3542210422502949</v>
      </c>
      <c r="V8" s="9">
        <f>T8*U8</f>
        <v>304.69973450631636</v>
      </c>
      <c r="W8" s="10" t="s">
        <v>45</v>
      </c>
    </row>
    <row r="9" spans="1:23" x14ac:dyDescent="0.25">
      <c r="A9" s="7">
        <v>5</v>
      </c>
      <c r="B9" s="7">
        <v>47</v>
      </c>
      <c r="C9" s="7">
        <v>45.6</v>
      </c>
      <c r="D9" s="7" t="s">
        <v>15</v>
      </c>
      <c r="E9" s="7" t="s">
        <v>160</v>
      </c>
      <c r="F9" s="7" t="s">
        <v>89</v>
      </c>
      <c r="G9" s="13">
        <v>65</v>
      </c>
      <c r="H9" s="13">
        <v>70</v>
      </c>
      <c r="I9" s="13">
        <v>-75</v>
      </c>
      <c r="J9" s="7">
        <f>MAX(0,G9:I9)</f>
        <v>70</v>
      </c>
      <c r="K9" s="13">
        <v>37.5</v>
      </c>
      <c r="L9" s="13">
        <v>40</v>
      </c>
      <c r="M9" s="13">
        <v>-42.5</v>
      </c>
      <c r="N9" s="7">
        <f>MAX(0,K9:M9)</f>
        <v>40</v>
      </c>
      <c r="O9" s="7">
        <f>J9+N9</f>
        <v>110</v>
      </c>
      <c r="P9" s="13">
        <v>77.5</v>
      </c>
      <c r="Q9" s="13">
        <v>85</v>
      </c>
      <c r="R9" s="13">
        <v>90</v>
      </c>
      <c r="S9" s="7">
        <f>MAX(P9:R9)</f>
        <v>90</v>
      </c>
      <c r="T9" s="13">
        <v>200</v>
      </c>
      <c r="U9" s="8">
        <f>500/(594.31747775582+-27.23842536447*C9+0.82112226871*C9^2+-0.00930733913*C9^3+0.00004731582*C9^4+-0.00000009054*C9^5)</f>
        <v>1.3741045685961339</v>
      </c>
      <c r="V9" s="9">
        <f>T9*U9</f>
        <v>274.82091371922678</v>
      </c>
      <c r="W9" s="6" t="s">
        <v>93</v>
      </c>
    </row>
    <row r="10" spans="1:23" x14ac:dyDescent="0.25">
      <c r="B10" s="7">
        <v>48</v>
      </c>
      <c r="C10" s="15" t="s">
        <v>176</v>
      </c>
      <c r="D10" s="15"/>
      <c r="W10" s="10"/>
    </row>
    <row r="11" spans="1:23" x14ac:dyDescent="0.25">
      <c r="A11" s="7">
        <v>1</v>
      </c>
      <c r="B11" s="7">
        <v>52</v>
      </c>
      <c r="C11" s="7">
        <v>50.65</v>
      </c>
      <c r="D11" s="7" t="s">
        <v>15</v>
      </c>
      <c r="E11" s="7" t="s">
        <v>46</v>
      </c>
      <c r="F11" s="7" t="s">
        <v>47</v>
      </c>
      <c r="G11" s="11">
        <v>132.5</v>
      </c>
      <c r="H11" s="11">
        <v>137.5</v>
      </c>
      <c r="I11" s="11">
        <v>-140</v>
      </c>
      <c r="J11" s="7">
        <f>MAX(0,G11:I11)</f>
        <v>137.5</v>
      </c>
      <c r="K11" s="11">
        <v>75</v>
      </c>
      <c r="L11" s="11">
        <v>77.5</v>
      </c>
      <c r="M11" s="11">
        <v>-80</v>
      </c>
      <c r="N11" s="7">
        <f>MAX(0,K11:M11)</f>
        <v>77.5</v>
      </c>
      <c r="O11" s="7">
        <f>J11+N11</f>
        <v>215</v>
      </c>
      <c r="P11" s="11">
        <v>145</v>
      </c>
      <c r="Q11" s="11">
        <v>152.5</v>
      </c>
      <c r="R11" s="11">
        <v>-155</v>
      </c>
      <c r="S11" s="7">
        <f>MAX(P11:R11)</f>
        <v>152.5</v>
      </c>
      <c r="T11" s="7">
        <f>S11+N11+J11</f>
        <v>367.5</v>
      </c>
      <c r="U11" s="8">
        <f>500/(594.31747775582+-27.23842536447*C11+0.82112226871*C11^2+-0.00930733913*C11^3+0.00004731582*C11^4+-0.00000009054*C11^5)</f>
        <v>1.2720820720021577</v>
      </c>
      <c r="V11" s="9">
        <f>T11*U11</f>
        <v>467.49016146079299</v>
      </c>
      <c r="W11" s="6" t="s">
        <v>48</v>
      </c>
    </row>
    <row r="12" spans="1:23" x14ac:dyDescent="0.25">
      <c r="A12" s="7">
        <v>2</v>
      </c>
      <c r="B12" s="7">
        <v>52</v>
      </c>
      <c r="C12" s="7">
        <v>51.57</v>
      </c>
      <c r="D12" s="7" t="s">
        <v>22</v>
      </c>
      <c r="E12" s="7" t="s">
        <v>65</v>
      </c>
      <c r="F12" s="7" t="s">
        <v>66</v>
      </c>
      <c r="G12" s="7">
        <v>100</v>
      </c>
      <c r="H12" s="7">
        <v>107.5</v>
      </c>
      <c r="I12" s="7">
        <v>110</v>
      </c>
      <c r="J12" s="7">
        <f>MAX(0,G12:I12)</f>
        <v>110</v>
      </c>
      <c r="K12" s="7">
        <v>57.5</v>
      </c>
      <c r="L12" s="7">
        <v>-62.5</v>
      </c>
      <c r="M12" s="7">
        <v>62.5</v>
      </c>
      <c r="N12" s="7">
        <f>MAX(0,K12:M12)</f>
        <v>62.5</v>
      </c>
      <c r="O12" s="7">
        <f>J12+N12</f>
        <v>172.5</v>
      </c>
      <c r="P12" s="7">
        <v>127.5</v>
      </c>
      <c r="Q12" s="7">
        <v>135</v>
      </c>
      <c r="R12" s="7">
        <v>147.5</v>
      </c>
      <c r="S12" s="7">
        <f>MAX(P12:R12)</f>
        <v>147.5</v>
      </c>
      <c r="T12" s="7">
        <f>S12+N12+J12</f>
        <v>320</v>
      </c>
      <c r="U12" s="8">
        <f>500/(594.31747775582+-27.23842536447*C12+0.82112226871*C12^2+-0.00930733913*C12^3+0.00004731582*C12^4+-0.00000009054*C12^5)</f>
        <v>1.2546467114734183</v>
      </c>
      <c r="V12" s="9">
        <f>T12*U12</f>
        <v>401.48694767149385</v>
      </c>
      <c r="W12" s="6" t="s">
        <v>55</v>
      </c>
    </row>
    <row r="13" spans="1:23" x14ac:dyDescent="0.25">
      <c r="A13" s="7">
        <v>3</v>
      </c>
      <c r="B13" s="7">
        <v>52</v>
      </c>
      <c r="C13" s="7">
        <v>49.8</v>
      </c>
      <c r="D13" s="7" t="s">
        <v>15</v>
      </c>
      <c r="E13" s="7" t="s">
        <v>61</v>
      </c>
      <c r="F13" s="7" t="s">
        <v>54</v>
      </c>
      <c r="G13" s="7">
        <v>100</v>
      </c>
      <c r="H13" s="7">
        <v>112.5</v>
      </c>
      <c r="I13" s="7">
        <v>120</v>
      </c>
      <c r="J13" s="7">
        <f>MAX(0,G13:I13)</f>
        <v>120</v>
      </c>
      <c r="K13" s="7">
        <v>50</v>
      </c>
      <c r="L13" s="7">
        <v>55</v>
      </c>
      <c r="M13" s="7">
        <v>-60</v>
      </c>
      <c r="N13" s="7">
        <f>MAX(0,K13:M13)</f>
        <v>55</v>
      </c>
      <c r="O13" s="7">
        <f>J13+N13</f>
        <v>175</v>
      </c>
      <c r="P13" s="7">
        <v>127.5</v>
      </c>
      <c r="Q13" s="7">
        <v>137.5</v>
      </c>
      <c r="R13" s="7">
        <v>144</v>
      </c>
      <c r="S13" s="7">
        <f>MAX(P13:R13)</f>
        <v>144</v>
      </c>
      <c r="T13" s="7">
        <f>S13+N13+J13</f>
        <v>319</v>
      </c>
      <c r="U13" s="8">
        <f>500/(594.31747775582+-27.23842536447*C13+0.82112226871*C13^2+-0.00930733913*C13^3+0.00004731582*C13^4+-0.00000009054*C13^5)</f>
        <v>1.2885401166662473</v>
      </c>
      <c r="V13" s="9">
        <f>T13*U13</f>
        <v>411.04429721653293</v>
      </c>
      <c r="W13" s="6" t="s">
        <v>55</v>
      </c>
    </row>
    <row r="14" spans="1:23" x14ac:dyDescent="0.25">
      <c r="A14" s="7">
        <v>4</v>
      </c>
      <c r="B14" s="7">
        <v>52</v>
      </c>
      <c r="C14" s="7">
        <v>50.72</v>
      </c>
      <c r="D14" s="7" t="s">
        <v>15</v>
      </c>
      <c r="E14" s="7" t="s">
        <v>96</v>
      </c>
      <c r="F14" s="7" t="s">
        <v>97</v>
      </c>
      <c r="G14" s="7">
        <v>90</v>
      </c>
      <c r="H14" s="7">
        <v>95</v>
      </c>
      <c r="I14" s="7">
        <v>-97.5</v>
      </c>
      <c r="J14" s="7">
        <f>MAX(0,G14:I14)</f>
        <v>95</v>
      </c>
      <c r="K14" s="7">
        <v>55</v>
      </c>
      <c r="L14" s="7">
        <v>57.5</v>
      </c>
      <c r="M14" s="7">
        <v>60</v>
      </c>
      <c r="N14" s="7">
        <f>MAX(0,K14:M14)</f>
        <v>60</v>
      </c>
      <c r="O14" s="7">
        <f>J14+N14</f>
        <v>155</v>
      </c>
      <c r="P14" s="7">
        <v>117.5</v>
      </c>
      <c r="Q14" s="7">
        <v>120</v>
      </c>
      <c r="R14" s="7">
        <v>125</v>
      </c>
      <c r="S14" s="7">
        <f>MAX(P14:R14)</f>
        <v>125</v>
      </c>
      <c r="T14" s="7">
        <f>S14+N14+J14</f>
        <v>280</v>
      </c>
      <c r="U14" s="8">
        <f>500/(594.31747775582+-27.23842536447*C14+0.82112226871*C14^2+-0.00930733913*C14^3+0.00004731582*C14^4+-0.00000009054*C14^5)</f>
        <v>1.2707414390032996</v>
      </c>
      <c r="V14" s="9">
        <f>T14*U14</f>
        <v>355.8076029209239</v>
      </c>
      <c r="W14" s="6" t="s">
        <v>55</v>
      </c>
    </row>
    <row r="15" spans="1:23" x14ac:dyDescent="0.25">
      <c r="A15" s="7">
        <v>5</v>
      </c>
      <c r="B15" s="7">
        <v>52</v>
      </c>
      <c r="C15" s="7">
        <v>50.26</v>
      </c>
      <c r="D15" s="7" t="s">
        <v>15</v>
      </c>
      <c r="E15" s="7" t="s">
        <v>101</v>
      </c>
      <c r="F15" s="7" t="s">
        <v>89</v>
      </c>
      <c r="G15" s="7">
        <v>90</v>
      </c>
      <c r="H15" s="7">
        <v>95</v>
      </c>
      <c r="I15" s="7">
        <v>97.5</v>
      </c>
      <c r="J15" s="7">
        <f>MAX(0,G15:I15)</f>
        <v>97.5</v>
      </c>
      <c r="K15" s="7">
        <v>60</v>
      </c>
      <c r="L15" s="7">
        <v>65</v>
      </c>
      <c r="M15" s="7">
        <v>-67.5</v>
      </c>
      <c r="N15" s="7">
        <f>MAX(0,K15:M15)</f>
        <v>65</v>
      </c>
      <c r="O15" s="7">
        <f>J15+N15</f>
        <v>162.5</v>
      </c>
      <c r="P15" s="7">
        <v>110</v>
      </c>
      <c r="Q15" s="7">
        <v>112.5</v>
      </c>
      <c r="R15" s="7">
        <v>115</v>
      </c>
      <c r="S15" s="7">
        <f>MAX(P15:R15)</f>
        <v>115</v>
      </c>
      <c r="T15" s="7">
        <f>S15+N15+J15</f>
        <v>277.5</v>
      </c>
      <c r="U15" s="8">
        <f>500/(594.31747775582+-27.23842536447*C15+0.82112226871*C15^2+-0.00930733913*C15^3+0.00004731582*C15^4+-0.00000009054*C15^5)</f>
        <v>1.2795927140438463</v>
      </c>
      <c r="V15" s="9">
        <f>T15*U15</f>
        <v>355.08697814716737</v>
      </c>
      <c r="W15" s="6" t="s">
        <v>55</v>
      </c>
    </row>
    <row r="16" spans="1:23" x14ac:dyDescent="0.25">
      <c r="A16" s="7">
        <v>6</v>
      </c>
      <c r="B16" s="7">
        <v>52</v>
      </c>
      <c r="C16" s="7">
        <v>51.05</v>
      </c>
      <c r="D16" s="7" t="s">
        <v>15</v>
      </c>
      <c r="E16" s="7" t="s">
        <v>113</v>
      </c>
      <c r="F16" s="7" t="s">
        <v>97</v>
      </c>
      <c r="G16" s="7">
        <v>92.5</v>
      </c>
      <c r="H16" s="7">
        <v>97.5</v>
      </c>
      <c r="I16" s="7">
        <v>-100</v>
      </c>
      <c r="J16" s="7">
        <f>MAX(0,G16:I16)</f>
        <v>97.5</v>
      </c>
      <c r="K16" s="7">
        <v>45</v>
      </c>
      <c r="L16" s="7">
        <v>47.5</v>
      </c>
      <c r="M16" s="7">
        <v>-50</v>
      </c>
      <c r="N16" s="7">
        <f>MAX(0,K16:M16)</f>
        <v>47.5</v>
      </c>
      <c r="O16" s="7">
        <f>J16+N16</f>
        <v>145</v>
      </c>
      <c r="P16" s="7">
        <v>115</v>
      </c>
      <c r="Q16" s="7">
        <v>117.5</v>
      </c>
      <c r="R16" s="7">
        <v>120</v>
      </c>
      <c r="S16" s="7">
        <f>MAX(P16:R16)</f>
        <v>120</v>
      </c>
      <c r="T16" s="7">
        <f>S16+N16+J16</f>
        <v>265</v>
      </c>
      <c r="U16" s="8">
        <f>500/(594.31747775582+-27.23842536447*C16+0.82112226871*C16^2+-0.00930733913*C16^3+0.00004731582*C16^4+-0.00000009054*C16^5)</f>
        <v>1.2644521866464591</v>
      </c>
      <c r="V16" s="9">
        <f>T16*U16</f>
        <v>335.07982946131165</v>
      </c>
      <c r="W16" s="6" t="s">
        <v>55</v>
      </c>
    </row>
    <row r="17" spans="1:23" x14ac:dyDescent="0.25">
      <c r="A17" s="7">
        <v>7</v>
      </c>
      <c r="B17" s="7">
        <v>52</v>
      </c>
      <c r="C17" s="9">
        <v>47.35</v>
      </c>
      <c r="D17" s="9"/>
      <c r="E17" s="7" t="s">
        <v>124</v>
      </c>
      <c r="F17" s="7" t="s">
        <v>38</v>
      </c>
      <c r="G17" s="11">
        <v>80</v>
      </c>
      <c r="H17" s="11">
        <v>82.5</v>
      </c>
      <c r="I17" s="11">
        <v>85</v>
      </c>
      <c r="J17" s="7">
        <f>MAX(0,G17:I17)</f>
        <v>85</v>
      </c>
      <c r="K17" s="12">
        <v>50</v>
      </c>
      <c r="L17" s="11">
        <v>-55</v>
      </c>
      <c r="M17" s="11">
        <v>-55</v>
      </c>
      <c r="N17" s="7">
        <f>MAX(0,K17:M17)</f>
        <v>50</v>
      </c>
      <c r="O17" s="7">
        <f>J17+N17</f>
        <v>135</v>
      </c>
      <c r="P17" s="12">
        <v>100</v>
      </c>
      <c r="Q17" s="11">
        <v>105</v>
      </c>
      <c r="R17" s="12">
        <v>110</v>
      </c>
      <c r="S17" s="7">
        <f>MAX(P17:R17)</f>
        <v>110</v>
      </c>
      <c r="T17" s="7">
        <f>S17+N17+J17</f>
        <v>245</v>
      </c>
      <c r="U17" s="8">
        <f>500/(594.31747775582+-27.23842536447*C17+0.82112226871*C17^2+-0.00930733913*C17^3+0.00004731582*C17^4+-0.00000009054*C17^5)</f>
        <v>1.3376895207748163</v>
      </c>
      <c r="V17" s="9">
        <f>T17*U17</f>
        <v>327.73393258982998</v>
      </c>
      <c r="W17" s="6" t="s">
        <v>52</v>
      </c>
    </row>
    <row r="18" spans="1:23" x14ac:dyDescent="0.25">
      <c r="A18" s="7">
        <v>8</v>
      </c>
      <c r="B18" s="7">
        <v>52</v>
      </c>
      <c r="C18" s="9">
        <v>49.1</v>
      </c>
      <c r="D18" s="9"/>
      <c r="E18" s="7" t="s">
        <v>131</v>
      </c>
      <c r="F18" s="7" t="s">
        <v>132</v>
      </c>
      <c r="G18" s="11">
        <v>-75</v>
      </c>
      <c r="H18" s="11">
        <v>-80</v>
      </c>
      <c r="I18" s="11">
        <v>80</v>
      </c>
      <c r="J18" s="7">
        <f>MAX(0,G18:I18)</f>
        <v>80</v>
      </c>
      <c r="K18" s="12">
        <v>45</v>
      </c>
      <c r="L18" s="11">
        <v>47.5</v>
      </c>
      <c r="M18" s="11">
        <v>50</v>
      </c>
      <c r="N18" s="7">
        <f>MAX(0,K18:M18)</f>
        <v>50</v>
      </c>
      <c r="O18" s="7">
        <f>J18+N18</f>
        <v>130</v>
      </c>
      <c r="P18" s="12">
        <v>107.5</v>
      </c>
      <c r="Q18" s="11">
        <v>112.5</v>
      </c>
      <c r="R18" s="12">
        <v>-115</v>
      </c>
      <c r="S18" s="7">
        <f>MAX(P18:R18)</f>
        <v>112.5</v>
      </c>
      <c r="T18" s="7">
        <f>S18+N18+J18</f>
        <v>242.5</v>
      </c>
      <c r="U18" s="8">
        <f>500/(594.31747775582+-27.23842536447*C18+0.82112226871*C18^2+-0.00930733913*C18^3+0.00004731582*C18^4+-0.00000009054*C18^5)</f>
        <v>1.3023340093406621</v>
      </c>
      <c r="V18" s="9">
        <f>T18*U18</f>
        <v>315.81599726511058</v>
      </c>
      <c r="W18" s="6" t="s">
        <v>52</v>
      </c>
    </row>
    <row r="19" spans="1:23" x14ac:dyDescent="0.25">
      <c r="A19" s="7">
        <v>9</v>
      </c>
      <c r="B19" s="7">
        <v>52</v>
      </c>
      <c r="C19" s="9">
        <v>50.15</v>
      </c>
      <c r="D19" s="9"/>
      <c r="E19" s="7" t="s">
        <v>163</v>
      </c>
      <c r="F19" s="7" t="s">
        <v>54</v>
      </c>
      <c r="G19" s="11">
        <v>62.5</v>
      </c>
      <c r="H19" s="11">
        <v>-67.5</v>
      </c>
      <c r="I19" s="11">
        <v>67.5</v>
      </c>
      <c r="J19" s="7">
        <f>MAX(0,G19:I19)</f>
        <v>67.5</v>
      </c>
      <c r="K19" s="12">
        <v>42.5</v>
      </c>
      <c r="L19" s="11">
        <v>45</v>
      </c>
      <c r="M19" s="11">
        <v>47.5</v>
      </c>
      <c r="N19" s="7">
        <f>MAX(0,K19:M19)</f>
        <v>47.5</v>
      </c>
      <c r="O19" s="7">
        <f>J19+N19</f>
        <v>115</v>
      </c>
      <c r="P19" s="12">
        <v>85</v>
      </c>
      <c r="Q19" s="11">
        <v>92.5</v>
      </c>
      <c r="R19" s="12">
        <v>95</v>
      </c>
      <c r="S19" s="7">
        <f>MAX(P19:R19)</f>
        <v>95</v>
      </c>
      <c r="T19" s="7">
        <f>S19+N19+J19</f>
        <v>210</v>
      </c>
      <c r="U19" s="8">
        <f>500/(594.31747775582+-27.23842536447*C19+0.82112226871*C19^2+-0.00930733913*C19^3+0.00004731582*C19^4+-0.00000009054*C19^5)</f>
        <v>1.2817236618348611</v>
      </c>
      <c r="V19" s="9">
        <f>T19*U19</f>
        <v>269.16196898532081</v>
      </c>
      <c r="W19" s="6" t="s">
        <v>52</v>
      </c>
    </row>
    <row r="20" spans="1:23" x14ac:dyDescent="0.25">
      <c r="B20" s="7">
        <v>53</v>
      </c>
      <c r="C20" s="15" t="s">
        <v>177</v>
      </c>
      <c r="D20" s="15"/>
      <c r="W20" s="10"/>
    </row>
    <row r="21" spans="1:23" x14ac:dyDescent="0.25">
      <c r="A21" s="7">
        <v>1</v>
      </c>
      <c r="B21" s="7">
        <v>57</v>
      </c>
      <c r="C21" s="9">
        <v>57.25</v>
      </c>
      <c r="D21" s="9"/>
      <c r="E21" s="7" t="s">
        <v>50</v>
      </c>
      <c r="F21" s="7" t="s">
        <v>51</v>
      </c>
      <c r="G21" s="11">
        <v>142.5</v>
      </c>
      <c r="H21" s="11">
        <v>150</v>
      </c>
      <c r="I21" s="11">
        <v>-155</v>
      </c>
      <c r="J21" s="7">
        <f>MAX(0,G21:I21)</f>
        <v>150</v>
      </c>
      <c r="K21" s="12">
        <v>72.5</v>
      </c>
      <c r="L21" s="11">
        <v>77.5</v>
      </c>
      <c r="M21" s="11">
        <v>80</v>
      </c>
      <c r="N21" s="7">
        <f>MAX(0,K21:M21)</f>
        <v>80</v>
      </c>
      <c r="O21" s="7">
        <f>J21+N21</f>
        <v>230</v>
      </c>
      <c r="P21" s="12">
        <v>160</v>
      </c>
      <c r="Q21" s="11">
        <v>167.5</v>
      </c>
      <c r="R21" s="12">
        <v>172.5</v>
      </c>
      <c r="S21" s="7">
        <f>MAX(P21:R21)</f>
        <v>172.5</v>
      </c>
      <c r="T21" s="7">
        <f>S21+N21+J21</f>
        <v>402.5</v>
      </c>
      <c r="U21" s="8">
        <f>500/(594.31747775582+-27.23842536447*C21+0.82112226871*C21^2+-0.00930733913*C21^3+0.00004731582*C21^4+-0.00000009054*C21^5)</f>
        <v>1.1564231926017121</v>
      </c>
      <c r="V21" s="9">
        <f>T21*U21</f>
        <v>465.4603350221891</v>
      </c>
      <c r="W21" s="6" t="s">
        <v>52</v>
      </c>
    </row>
    <row r="22" spans="1:23" x14ac:dyDescent="0.25">
      <c r="A22" s="7">
        <v>2</v>
      </c>
      <c r="B22" s="7">
        <v>57</v>
      </c>
      <c r="C22" s="7">
        <v>55.8</v>
      </c>
      <c r="D22" s="7" t="s">
        <v>15</v>
      </c>
      <c r="E22" s="7" t="s">
        <v>53</v>
      </c>
      <c r="F22" s="7" t="s">
        <v>54</v>
      </c>
      <c r="G22" s="7">
        <v>132.5</v>
      </c>
      <c r="H22" s="7">
        <v>140</v>
      </c>
      <c r="I22" s="7">
        <v>142.5</v>
      </c>
      <c r="J22" s="7">
        <f>MAX(0,G22:I22)</f>
        <v>142.5</v>
      </c>
      <c r="K22" s="7">
        <v>77.5</v>
      </c>
      <c r="L22" s="7">
        <v>82.5</v>
      </c>
      <c r="M22" s="7">
        <v>85</v>
      </c>
      <c r="N22" s="7">
        <f>MAX(0,K22:M22)</f>
        <v>85</v>
      </c>
      <c r="O22" s="7">
        <f>J22+N22</f>
        <v>227.5</v>
      </c>
      <c r="P22" s="7">
        <v>145</v>
      </c>
      <c r="Q22" s="7">
        <v>155</v>
      </c>
      <c r="R22" s="7">
        <v>161</v>
      </c>
      <c r="S22" s="7">
        <f>MAX(P22:R22)</f>
        <v>161</v>
      </c>
      <c r="T22" s="7">
        <f>S22+N22+J22</f>
        <v>388.5</v>
      </c>
      <c r="U22" s="8">
        <f>500/(594.31747775582+-27.23842536447*C22+0.82112226871*C22^2+-0.00930733913*C22^3+0.00004731582*C22^4+-0.00000009054*C22^5)</f>
        <v>1.1799101140967105</v>
      </c>
      <c r="V22" s="9">
        <f>T22*U22</f>
        <v>458.39507932657204</v>
      </c>
      <c r="W22" s="6" t="s">
        <v>55</v>
      </c>
    </row>
    <row r="23" spans="1:23" x14ac:dyDescent="0.25">
      <c r="A23" s="7">
        <v>3</v>
      </c>
      <c r="B23" s="7">
        <v>57</v>
      </c>
      <c r="C23" s="7">
        <v>56.39</v>
      </c>
      <c r="D23" s="7" t="s">
        <v>15</v>
      </c>
      <c r="E23" s="7" t="s">
        <v>58</v>
      </c>
      <c r="F23" s="7" t="s">
        <v>44</v>
      </c>
      <c r="G23" s="7">
        <v>-140.5</v>
      </c>
      <c r="H23" s="7">
        <v>143</v>
      </c>
      <c r="I23" s="7">
        <v>-150.5</v>
      </c>
      <c r="J23" s="7">
        <f>MAX(0,G23:I23)</f>
        <v>143</v>
      </c>
      <c r="K23" s="7">
        <v>82.5</v>
      </c>
      <c r="L23" s="7">
        <v>86</v>
      </c>
      <c r="M23" s="7">
        <v>88</v>
      </c>
      <c r="N23" s="7">
        <f>MAX(0,K23:M23)</f>
        <v>88</v>
      </c>
      <c r="O23" s="7">
        <f>J23+N23</f>
        <v>231</v>
      </c>
      <c r="P23" s="7">
        <v>125</v>
      </c>
      <c r="Q23" s="7">
        <v>132.5</v>
      </c>
      <c r="R23" s="7">
        <v>140</v>
      </c>
      <c r="S23" s="7">
        <f>MAX(P23:R23)</f>
        <v>140</v>
      </c>
      <c r="T23" s="7">
        <f>S23+N23+J23</f>
        <v>371</v>
      </c>
      <c r="U23" s="8">
        <f>500/(594.31747775582+-27.23842536447*C23+0.82112226871*C23^2+-0.00930733913*C23^3+0.00004731582*C23^4+-0.00000009054*C23^5)</f>
        <v>1.1702205599185307</v>
      </c>
      <c r="V23" s="9">
        <f>T23*U23</f>
        <v>434.15182772977488</v>
      </c>
      <c r="W23" s="6" t="s">
        <v>55</v>
      </c>
    </row>
    <row r="24" spans="1:23" x14ac:dyDescent="0.25">
      <c r="A24" s="7">
        <v>4</v>
      </c>
      <c r="B24" s="7">
        <v>57</v>
      </c>
      <c r="C24" s="7">
        <v>56.23</v>
      </c>
      <c r="D24" s="7" t="s">
        <v>15</v>
      </c>
      <c r="E24" s="7" t="s">
        <v>20</v>
      </c>
      <c r="F24" s="7" t="s">
        <v>21</v>
      </c>
      <c r="G24" s="7">
        <v>105</v>
      </c>
      <c r="H24" s="7">
        <v>115</v>
      </c>
      <c r="I24" s="7">
        <v>-120</v>
      </c>
      <c r="J24" s="7">
        <f>MAX(0,G24:I24)</f>
        <v>115</v>
      </c>
      <c r="K24" s="7">
        <v>80</v>
      </c>
      <c r="L24" s="7">
        <v>85</v>
      </c>
      <c r="M24" s="7">
        <v>87.5</v>
      </c>
      <c r="N24" s="7">
        <f>MAX(0,K24:M24)</f>
        <v>87.5</v>
      </c>
      <c r="O24" s="7">
        <f>J24+N24</f>
        <v>202.5</v>
      </c>
      <c r="P24" s="7">
        <v>110</v>
      </c>
      <c r="Q24" s="7">
        <v>120</v>
      </c>
      <c r="R24" s="7">
        <v>140</v>
      </c>
      <c r="S24" s="7">
        <f>MAX(P24:R24)</f>
        <v>140</v>
      </c>
      <c r="T24" s="7">
        <f>S24+N24+J24</f>
        <v>342.5</v>
      </c>
      <c r="U24" s="8">
        <f>500/(594.31747775582+-27.23842536447*C24+0.82112226871*C24^2+-0.00930733913*C24^3+0.00004731582*C24^4+-0.00000009054*C24^5)</f>
        <v>1.1728302279982572</v>
      </c>
      <c r="V24" s="9">
        <f>T24*U24</f>
        <v>401.69435308940308</v>
      </c>
      <c r="W24" s="6" t="s">
        <v>55</v>
      </c>
    </row>
    <row r="25" spans="1:23" x14ac:dyDescent="0.25">
      <c r="A25" s="7">
        <v>5</v>
      </c>
      <c r="B25" s="7">
        <v>57</v>
      </c>
      <c r="C25" s="9">
        <v>56.65</v>
      </c>
      <c r="D25" s="9"/>
      <c r="E25" s="7" t="s">
        <v>67</v>
      </c>
      <c r="F25" s="7" t="s">
        <v>68</v>
      </c>
      <c r="G25" s="11">
        <v>112.5</v>
      </c>
      <c r="H25" s="11">
        <v>117.5</v>
      </c>
      <c r="I25" s="11">
        <v>127.5</v>
      </c>
      <c r="J25" s="7">
        <f>MAX(0,G25:I25)</f>
        <v>127.5</v>
      </c>
      <c r="K25" s="12">
        <v>75</v>
      </c>
      <c r="L25" s="11">
        <v>77.5</v>
      </c>
      <c r="M25" s="11">
        <v>-82.5</v>
      </c>
      <c r="N25" s="7">
        <f>MAX(0,K25:M25)</f>
        <v>77.5</v>
      </c>
      <c r="O25" s="7">
        <f>J25+N25</f>
        <v>205</v>
      </c>
      <c r="P25" s="12">
        <v>125</v>
      </c>
      <c r="Q25" s="11">
        <v>130</v>
      </c>
      <c r="R25" s="12">
        <v>135</v>
      </c>
      <c r="S25" s="7">
        <f>MAX(P25:R25)</f>
        <v>135</v>
      </c>
      <c r="T25" s="7">
        <f>S25+N25+J25</f>
        <v>340</v>
      </c>
      <c r="U25" s="8">
        <f>500/(594.31747775582+-27.23842536447*C25+0.82112226871*C25^2+-0.00930733913*C25^3+0.00004731582*C25^4+-0.00000009054*C25^5)</f>
        <v>1.1660084372914388</v>
      </c>
      <c r="V25" s="9">
        <f>T25*U25</f>
        <v>396.4428686790892</v>
      </c>
      <c r="W25" s="6" t="s">
        <v>52</v>
      </c>
    </row>
    <row r="26" spans="1:23" x14ac:dyDescent="0.25">
      <c r="A26" s="7">
        <v>6</v>
      </c>
      <c r="B26" s="7">
        <v>57</v>
      </c>
      <c r="C26" s="7">
        <v>53.91</v>
      </c>
      <c r="D26" s="7" t="s">
        <v>22</v>
      </c>
      <c r="E26" s="7" t="s">
        <v>63</v>
      </c>
      <c r="F26" s="7" t="s">
        <v>54</v>
      </c>
      <c r="G26" s="7">
        <v>105</v>
      </c>
      <c r="H26" s="7">
        <v>110</v>
      </c>
      <c r="I26" s="7">
        <v>112.5</v>
      </c>
      <c r="J26" s="7">
        <f>MAX(0,G26:I26)</f>
        <v>112.5</v>
      </c>
      <c r="K26" s="7">
        <v>62.5</v>
      </c>
      <c r="L26" s="7">
        <v>65</v>
      </c>
      <c r="M26" s="7">
        <v>67.5</v>
      </c>
      <c r="N26" s="7">
        <f>MAX(0,K26:M26)</f>
        <v>67.5</v>
      </c>
      <c r="O26" s="7">
        <f>J26+N26</f>
        <v>180</v>
      </c>
      <c r="P26" s="7">
        <v>150.5</v>
      </c>
      <c r="Q26" s="7">
        <v>155</v>
      </c>
      <c r="R26" s="7">
        <v>157.5</v>
      </c>
      <c r="S26" s="7">
        <f>MAX(P26:R26)</f>
        <v>157.5</v>
      </c>
      <c r="T26" s="7">
        <f>S26+N26+J26</f>
        <v>337.5</v>
      </c>
      <c r="U26" s="8">
        <f>500/(594.31747775582+-27.23842536447*C26+0.82112226871*C26^2+-0.00930733913*C26^3+0.00004731582*C26^4+-0.00000009054*C26^5)</f>
        <v>1.2121720469761883</v>
      </c>
      <c r="V26" s="9">
        <f>T26*U26</f>
        <v>409.10806585446358</v>
      </c>
      <c r="W26" s="6" t="s">
        <v>55</v>
      </c>
    </row>
    <row r="27" spans="1:23" x14ac:dyDescent="0.25">
      <c r="A27" s="7">
        <v>7</v>
      </c>
      <c r="B27" s="7">
        <v>57</v>
      </c>
      <c r="C27" s="17">
        <v>56.48</v>
      </c>
      <c r="D27" s="17" t="s">
        <v>206</v>
      </c>
      <c r="E27" s="17" t="s">
        <v>207</v>
      </c>
      <c r="F27" s="17" t="s">
        <v>54</v>
      </c>
      <c r="G27" s="18">
        <v>102.5</v>
      </c>
      <c r="H27" s="18">
        <v>107.5</v>
      </c>
      <c r="I27" s="18">
        <v>-110</v>
      </c>
      <c r="J27" s="7">
        <f>MAX(0,G27:I27)</f>
        <v>107.5</v>
      </c>
      <c r="K27" s="18">
        <v>75</v>
      </c>
      <c r="L27" s="18">
        <v>77.5</v>
      </c>
      <c r="M27" s="18">
        <v>-80</v>
      </c>
      <c r="N27" s="7">
        <f>MAX(0,K27:M27)</f>
        <v>77.5</v>
      </c>
      <c r="O27" s="7">
        <f>J27+N27</f>
        <v>185</v>
      </c>
      <c r="P27" s="18">
        <v>135</v>
      </c>
      <c r="Q27" s="18">
        <v>-145.5</v>
      </c>
      <c r="R27" s="18">
        <v>145.5</v>
      </c>
      <c r="S27" s="7">
        <f>MAX(P27:R27)</f>
        <v>145.5</v>
      </c>
      <c r="T27" s="7">
        <f>S27+N27+J27</f>
        <v>330.5</v>
      </c>
      <c r="U27" s="8">
        <f>500/(594.31747775582+-27.23842536447*C27+0.82112226871*C27^2+-0.00930733913*C27^3+0.00004731582*C27^4+-0.00000009054*C27^5)</f>
        <v>1.1687585120449182</v>
      </c>
      <c r="V27" s="9">
        <f>T27*U27</f>
        <v>386.27468823084547</v>
      </c>
      <c r="W27" s="6" t="s">
        <v>216</v>
      </c>
    </row>
    <row r="28" spans="1:23" x14ac:dyDescent="0.25">
      <c r="A28" s="7">
        <v>8</v>
      </c>
      <c r="B28" s="7">
        <v>57</v>
      </c>
      <c r="C28" s="17">
        <v>56.62</v>
      </c>
      <c r="D28" s="17" t="s">
        <v>206</v>
      </c>
      <c r="E28" s="17" t="s">
        <v>90</v>
      </c>
      <c r="F28" s="17" t="s">
        <v>215</v>
      </c>
      <c r="G28" s="18">
        <v>112.5</v>
      </c>
      <c r="H28" s="18">
        <v>115</v>
      </c>
      <c r="I28" s="18">
        <v>-117.5</v>
      </c>
      <c r="J28" s="7">
        <f>MAX(0,G28:I28)</f>
        <v>115</v>
      </c>
      <c r="K28" s="18">
        <v>57.5</v>
      </c>
      <c r="L28" s="18">
        <v>60</v>
      </c>
      <c r="M28" s="18">
        <v>62.5</v>
      </c>
      <c r="N28" s="7">
        <f>MAX(0,K28:M28)</f>
        <v>62.5</v>
      </c>
      <c r="O28" s="7">
        <f>J28+N28</f>
        <v>177.5</v>
      </c>
      <c r="P28" s="18">
        <v>140</v>
      </c>
      <c r="Q28" s="18">
        <v>145</v>
      </c>
      <c r="R28" s="18">
        <v>150</v>
      </c>
      <c r="S28" s="7">
        <f>MAX(P28:R28)</f>
        <v>150</v>
      </c>
      <c r="T28" s="7">
        <f>S28+N28+J28</f>
        <v>327.5</v>
      </c>
      <c r="U28" s="8">
        <f>500/(594.31747775582+-27.23842536447*C28+0.82112226871*C28^2+-0.00930733913*C28^3+0.00004731582*C28^4+-0.00000009054*C28^5)</f>
        <v>1.166492645122051</v>
      </c>
      <c r="V28" s="9">
        <f>T28*U28</f>
        <v>382.02634127747172</v>
      </c>
      <c r="W28" s="6" t="s">
        <v>216</v>
      </c>
    </row>
    <row r="29" spans="1:23" x14ac:dyDescent="0.25">
      <c r="A29" s="7">
        <v>9</v>
      </c>
      <c r="B29" s="7">
        <v>57</v>
      </c>
      <c r="C29" s="17">
        <v>56.14</v>
      </c>
      <c r="D29" s="17" t="s">
        <v>206</v>
      </c>
      <c r="E29" s="17" t="s">
        <v>106</v>
      </c>
      <c r="F29" s="17" t="s">
        <v>78</v>
      </c>
      <c r="G29" s="18">
        <v>105</v>
      </c>
      <c r="H29" s="18">
        <v>110</v>
      </c>
      <c r="I29" s="18">
        <v>112.5</v>
      </c>
      <c r="J29" s="7">
        <f>MAX(0,G29:I29)</f>
        <v>112.5</v>
      </c>
      <c r="K29" s="18">
        <v>-60</v>
      </c>
      <c r="L29" s="18">
        <v>62.5</v>
      </c>
      <c r="M29" s="18">
        <v>-65</v>
      </c>
      <c r="N29" s="7">
        <f>MAX(0,K29:M29)</f>
        <v>62.5</v>
      </c>
      <c r="O29" s="7">
        <f>J29+N29</f>
        <v>175</v>
      </c>
      <c r="P29" s="18">
        <v>127.5</v>
      </c>
      <c r="Q29" s="18">
        <v>132.5</v>
      </c>
      <c r="R29" s="18">
        <v>140</v>
      </c>
      <c r="S29" s="7">
        <f>MAX(P29:R29)</f>
        <v>140</v>
      </c>
      <c r="T29" s="7">
        <f>S29+N29+J29</f>
        <v>315</v>
      </c>
      <c r="U29" s="8">
        <f>500/(594.31747775582+-27.23842536447*C29+0.82112226871*C29^2+-0.00930733913*C29^3+0.00004731582*C29^4+-0.00000009054*C29^5)</f>
        <v>1.1743040563585088</v>
      </c>
      <c r="V29" s="9">
        <f>T29*U29</f>
        <v>369.90577775293025</v>
      </c>
      <c r="W29" s="6" t="s">
        <v>216</v>
      </c>
    </row>
    <row r="30" spans="1:23" x14ac:dyDescent="0.25">
      <c r="A30" s="7">
        <v>10</v>
      </c>
      <c r="B30" s="7">
        <v>57</v>
      </c>
      <c r="C30" s="7">
        <v>56.42</v>
      </c>
      <c r="E30" s="7" t="s">
        <v>83</v>
      </c>
      <c r="F30" s="7" t="s">
        <v>54</v>
      </c>
      <c r="G30" s="7">
        <v>105</v>
      </c>
      <c r="H30" s="7">
        <v>110</v>
      </c>
      <c r="I30" s="7">
        <v>-112.5</v>
      </c>
      <c r="J30" s="7">
        <f>MAX(0,G30:I30)</f>
        <v>110</v>
      </c>
      <c r="K30" s="7">
        <v>65</v>
      </c>
      <c r="L30" s="7">
        <v>70</v>
      </c>
      <c r="M30" s="7">
        <v>72.5</v>
      </c>
      <c r="N30" s="7">
        <f>MAX(0,K30:M30)</f>
        <v>72.5</v>
      </c>
      <c r="O30" s="7">
        <f>J30+N30</f>
        <v>182.5</v>
      </c>
      <c r="P30" s="7">
        <v>125</v>
      </c>
      <c r="Q30" s="7">
        <v>130</v>
      </c>
      <c r="R30" s="7">
        <v>132.5</v>
      </c>
      <c r="S30" s="7">
        <f>MAX(P30:R30)</f>
        <v>132.5</v>
      </c>
      <c r="T30" s="7">
        <f>S30+N30+J30</f>
        <v>315</v>
      </c>
      <c r="U30" s="8">
        <f>500/(594.31747775582+-27.23842536447*C30+0.82112226871*C30^2+-0.00930733913*C30^3+0.00004731582*C30^4+-0.00000009054*C30^5)</f>
        <v>1.1697327393883032</v>
      </c>
      <c r="V30" s="9">
        <f>T30*U30</f>
        <v>368.46581290731552</v>
      </c>
      <c r="W30" s="10" t="s">
        <v>45</v>
      </c>
    </row>
    <row r="31" spans="1:23" x14ac:dyDescent="0.25">
      <c r="A31" s="7">
        <v>11</v>
      </c>
      <c r="B31" s="7">
        <v>57</v>
      </c>
      <c r="C31" s="7">
        <v>54.53</v>
      </c>
      <c r="E31" s="7" t="s">
        <v>80</v>
      </c>
      <c r="F31" s="7" t="s">
        <v>54</v>
      </c>
      <c r="G31" s="7">
        <v>110</v>
      </c>
      <c r="H31" s="7">
        <v>115</v>
      </c>
      <c r="I31" s="7">
        <v>120</v>
      </c>
      <c r="J31" s="7">
        <f>MAX(0,G31:I31)</f>
        <v>120</v>
      </c>
      <c r="K31" s="7">
        <v>65</v>
      </c>
      <c r="L31" s="7">
        <v>-67.5</v>
      </c>
      <c r="M31" s="7">
        <v>-67.5</v>
      </c>
      <c r="N31" s="7">
        <f>MAX(0,K31:M31)</f>
        <v>65</v>
      </c>
      <c r="O31" s="7">
        <f>J31+N31</f>
        <v>185</v>
      </c>
      <c r="P31" s="7">
        <v>115</v>
      </c>
      <c r="Q31" s="7">
        <v>120</v>
      </c>
      <c r="R31" s="7">
        <v>127.5</v>
      </c>
      <c r="S31" s="7">
        <f>MAX(P31:R31)</f>
        <v>127.5</v>
      </c>
      <c r="T31" s="7">
        <f>S31+N31+J31</f>
        <v>312.5</v>
      </c>
      <c r="U31" s="8">
        <f>500/(594.31747775582+-27.23842536447*C31+0.82112226871*C31^2+-0.00930733913*C31^3+0.00004731582*C31^4+-0.00000009054*C31^5)</f>
        <v>1.2013842988563559</v>
      </c>
      <c r="V31" s="9">
        <f>T31*U31</f>
        <v>375.43259339261124</v>
      </c>
      <c r="W31" s="10" t="s">
        <v>45</v>
      </c>
    </row>
    <row r="32" spans="1:23" x14ac:dyDescent="0.25">
      <c r="A32" s="7">
        <v>12</v>
      </c>
      <c r="B32" s="7">
        <v>57</v>
      </c>
      <c r="C32" s="9">
        <v>55.4</v>
      </c>
      <c r="D32" s="9"/>
      <c r="E32" s="7" t="s">
        <v>87</v>
      </c>
      <c r="F32" s="7" t="s">
        <v>54</v>
      </c>
      <c r="G32" s="11">
        <v>110</v>
      </c>
      <c r="H32" s="11">
        <v>-115</v>
      </c>
      <c r="I32" s="11">
        <v>115</v>
      </c>
      <c r="J32" s="7">
        <f>MAX(0,G32:I32)</f>
        <v>115</v>
      </c>
      <c r="K32" s="12">
        <v>60</v>
      </c>
      <c r="L32" s="11">
        <v>65</v>
      </c>
      <c r="M32" s="11">
        <v>-67.5</v>
      </c>
      <c r="N32" s="7">
        <f>MAX(0,K32:M32)</f>
        <v>65</v>
      </c>
      <c r="O32" s="7">
        <f>J32+N32</f>
        <v>180</v>
      </c>
      <c r="P32" s="12">
        <v>115</v>
      </c>
      <c r="Q32" s="11">
        <v>122.5</v>
      </c>
      <c r="R32" s="12">
        <v>130</v>
      </c>
      <c r="S32" s="7">
        <f>MAX(P32:R32)</f>
        <v>130</v>
      </c>
      <c r="T32" s="7">
        <f>S32+N32+J32</f>
        <v>310</v>
      </c>
      <c r="U32" s="8">
        <f>500/(594.31747775582+-27.23842536447*C32+0.82112226871*C32^2+-0.00930733913*C32^3+0.00004731582*C32^4+-0.00000009054*C32^5)</f>
        <v>1.18658288306287</v>
      </c>
      <c r="V32" s="9">
        <f>T32*U32</f>
        <v>367.84069374948967</v>
      </c>
      <c r="W32" s="6" t="s">
        <v>52</v>
      </c>
    </row>
    <row r="33" spans="1:25" x14ac:dyDescent="0.25">
      <c r="A33" s="7">
        <v>13</v>
      </c>
      <c r="B33" s="7">
        <v>57</v>
      </c>
      <c r="C33" s="7">
        <v>55.7</v>
      </c>
      <c r="E33" s="7" t="s">
        <v>118</v>
      </c>
      <c r="F33" s="7" t="s">
        <v>119</v>
      </c>
      <c r="G33" s="11">
        <v>80</v>
      </c>
      <c r="H33" s="11">
        <v>90</v>
      </c>
      <c r="I33" s="11">
        <v>95</v>
      </c>
      <c r="J33" s="7">
        <f>MAX(0,G33:I33)</f>
        <v>95</v>
      </c>
      <c r="K33" s="11">
        <v>60</v>
      </c>
      <c r="L33" s="11">
        <v>65</v>
      </c>
      <c r="M33" s="11">
        <v>-67.5</v>
      </c>
      <c r="N33" s="7">
        <f>MAX(0,K33:M33)</f>
        <v>65</v>
      </c>
      <c r="O33" s="7">
        <f>J33+N33</f>
        <v>160</v>
      </c>
      <c r="P33" s="11">
        <v>100</v>
      </c>
      <c r="Q33" s="11">
        <v>110</v>
      </c>
      <c r="R33" s="11">
        <v>120</v>
      </c>
      <c r="S33" s="7">
        <f>MAX(P33:R33)</f>
        <v>120</v>
      </c>
      <c r="T33" s="7">
        <f>S33+N33+J33</f>
        <v>280</v>
      </c>
      <c r="U33" s="8">
        <f>500/(594.31747775582+-27.23842536447*C33+0.82112226871*C33^2+-0.00930733913*C33^3+0.00004731582*C33^4+-0.00000009054*C33^5)</f>
        <v>1.1815704650276893</v>
      </c>
      <c r="V33" s="9">
        <f>T33*U33</f>
        <v>330.83973020775301</v>
      </c>
      <c r="W33" s="6" t="s">
        <v>103</v>
      </c>
    </row>
    <row r="34" spans="1:25" x14ac:dyDescent="0.25">
      <c r="A34" s="7">
        <v>14</v>
      </c>
      <c r="B34" s="7">
        <v>57</v>
      </c>
      <c r="C34" s="9">
        <v>55.5</v>
      </c>
      <c r="D34" s="9"/>
      <c r="E34" s="7" t="s">
        <v>65</v>
      </c>
      <c r="F34" s="7" t="s">
        <v>54</v>
      </c>
      <c r="G34" s="11">
        <v>87.5</v>
      </c>
      <c r="H34" s="11">
        <v>95</v>
      </c>
      <c r="I34" s="11">
        <v>-100</v>
      </c>
      <c r="J34" s="7">
        <f>MAX(0,G34:I34)</f>
        <v>95</v>
      </c>
      <c r="K34" s="12">
        <v>55</v>
      </c>
      <c r="L34" s="11">
        <v>57.5</v>
      </c>
      <c r="M34" s="11">
        <v>-60</v>
      </c>
      <c r="N34" s="7">
        <f>MAX(0,K34:M34)</f>
        <v>57.5</v>
      </c>
      <c r="O34" s="7">
        <f>J34+N34</f>
        <v>152.5</v>
      </c>
      <c r="P34" s="12">
        <v>112.5</v>
      </c>
      <c r="Q34" s="11">
        <v>117.5</v>
      </c>
      <c r="R34" s="12">
        <v>122.5</v>
      </c>
      <c r="S34" s="7">
        <f>MAX(P34:R34)</f>
        <v>122.5</v>
      </c>
      <c r="T34" s="7">
        <f>S34+N34+J34</f>
        <v>275</v>
      </c>
      <c r="U34" s="8">
        <f>500/(594.31747775582+-27.23842536447*C34+0.82112226871*C34^2+-0.00930733913*C34^3+0.00004731582*C34^4+-0.00000009054*C34^5)</f>
        <v>1.1849068517909471</v>
      </c>
      <c r="V34" s="9">
        <f>T34*U34</f>
        <v>325.84938424251044</v>
      </c>
      <c r="W34" s="6" t="s">
        <v>52</v>
      </c>
    </row>
    <row r="35" spans="1:25" x14ac:dyDescent="0.25">
      <c r="A35" s="7">
        <v>15</v>
      </c>
      <c r="B35" s="7">
        <v>57</v>
      </c>
      <c r="C35" s="9">
        <v>55.55</v>
      </c>
      <c r="D35" s="9"/>
      <c r="E35" s="7" t="s">
        <v>135</v>
      </c>
      <c r="F35" s="7" t="s">
        <v>134</v>
      </c>
      <c r="G35" s="11">
        <v>-95</v>
      </c>
      <c r="H35" s="11">
        <v>95</v>
      </c>
      <c r="I35" s="11">
        <v>100</v>
      </c>
      <c r="J35" s="7">
        <f>MAX(0,G35:I35)</f>
        <v>100</v>
      </c>
      <c r="K35" s="12">
        <v>40</v>
      </c>
      <c r="L35" s="11">
        <v>45</v>
      </c>
      <c r="M35" s="11">
        <v>-47.5</v>
      </c>
      <c r="N35" s="7">
        <f>MAX(0,K35:M35)</f>
        <v>45</v>
      </c>
      <c r="O35" s="7">
        <f>J35+N35</f>
        <v>145</v>
      </c>
      <c r="P35" s="12">
        <v>100</v>
      </c>
      <c r="Q35" s="11">
        <v>110</v>
      </c>
      <c r="R35" s="12">
        <v>117.5</v>
      </c>
      <c r="S35" s="7">
        <f>MAX(P35:R35)</f>
        <v>117.5</v>
      </c>
      <c r="T35" s="7">
        <f>S35+N35+J35</f>
        <v>262.5</v>
      </c>
      <c r="U35" s="8">
        <f>500/(594.31747775582+-27.23842536447*C35+0.82112226871*C35^2+-0.00930733913*C35^3+0.00004731582*C35^4+-0.00000009054*C35^5)</f>
        <v>1.1840707951650695</v>
      </c>
      <c r="V35" s="9">
        <f>T35*U35</f>
        <v>310.81858373083077</v>
      </c>
      <c r="W35" s="6" t="s">
        <v>52</v>
      </c>
    </row>
    <row r="36" spans="1:25" x14ac:dyDescent="0.25">
      <c r="A36" s="7">
        <v>16</v>
      </c>
      <c r="B36" s="7">
        <v>57</v>
      </c>
      <c r="C36" s="7">
        <v>55.35</v>
      </c>
      <c r="E36" s="7" t="s">
        <v>140</v>
      </c>
      <c r="F36" s="7" t="s">
        <v>54</v>
      </c>
      <c r="G36" s="7">
        <v>-95</v>
      </c>
      <c r="H36" s="7">
        <v>97.5</v>
      </c>
      <c r="I36" s="7">
        <v>-102.5</v>
      </c>
      <c r="J36" s="7">
        <f>MAX(0,G36:I36)</f>
        <v>97.5</v>
      </c>
      <c r="K36" s="7">
        <v>55</v>
      </c>
      <c r="L36" s="7">
        <v>57.5</v>
      </c>
      <c r="M36" s="7">
        <v>60</v>
      </c>
      <c r="N36" s="7">
        <f>MAX(0,K36:M36)</f>
        <v>60</v>
      </c>
      <c r="O36" s="7">
        <f>J36+N36</f>
        <v>157.5</v>
      </c>
      <c r="P36" s="7">
        <v>102.5</v>
      </c>
      <c r="Q36" s="7">
        <v>-107.5</v>
      </c>
      <c r="R36" s="7">
        <v>-107.5</v>
      </c>
      <c r="S36" s="7">
        <f>MAX(P36:R36)</f>
        <v>102.5</v>
      </c>
      <c r="T36" s="7">
        <f>S36+N36+J36</f>
        <v>260</v>
      </c>
      <c r="U36" s="8">
        <f>500/(594.31747775582+-27.23842536447*C36+0.82112226871*C36^2+-0.00930733913*C36^3+0.00004731582*C36^4+-0.00000009054*C36^5)</f>
        <v>1.1874228570260932</v>
      </c>
      <c r="V36" s="9">
        <f>T36*U36</f>
        <v>308.72994282678422</v>
      </c>
      <c r="W36" s="10" t="s">
        <v>45</v>
      </c>
    </row>
    <row r="37" spans="1:25" x14ac:dyDescent="0.25">
      <c r="A37" s="7">
        <v>17</v>
      </c>
      <c r="B37" s="7">
        <v>57</v>
      </c>
      <c r="C37" s="7">
        <v>54.15</v>
      </c>
      <c r="D37" s="7" t="s">
        <v>15</v>
      </c>
      <c r="E37" s="7" t="s">
        <v>143</v>
      </c>
      <c r="F37" s="7" t="s">
        <v>54</v>
      </c>
      <c r="G37" s="13">
        <v>80</v>
      </c>
      <c r="H37" s="13">
        <v>85</v>
      </c>
      <c r="I37" s="13">
        <v>90</v>
      </c>
      <c r="J37" s="7">
        <f>MAX(0,G37:I37)</f>
        <v>90</v>
      </c>
      <c r="K37" s="13">
        <v>50</v>
      </c>
      <c r="L37" s="13">
        <v>-52.5</v>
      </c>
      <c r="M37" s="13">
        <v>-52.5</v>
      </c>
      <c r="N37" s="7">
        <f>MAX(0,K37:M37)</f>
        <v>50</v>
      </c>
      <c r="O37" s="7">
        <f>J37+N37</f>
        <v>140</v>
      </c>
      <c r="P37" s="13">
        <v>105</v>
      </c>
      <c r="Q37" s="13">
        <v>112.5</v>
      </c>
      <c r="R37" s="13">
        <v>-120</v>
      </c>
      <c r="S37" s="7">
        <f>MAX(P37:R37)</f>
        <v>112.5</v>
      </c>
      <c r="T37" s="13">
        <v>252.5</v>
      </c>
      <c r="U37" s="8">
        <f>500/(594.31747775582+-27.23842536447*C37+0.82112226871*C37^2+-0.00930733913*C37^3+0.00004731582*C37^4+-0.00000009054*C37^5)</f>
        <v>1.2079726008570157</v>
      </c>
      <c r="V37" s="9">
        <f>T37*U37</f>
        <v>305.01308171639647</v>
      </c>
      <c r="W37" s="6" t="s">
        <v>93</v>
      </c>
    </row>
    <row r="38" spans="1:25" x14ac:dyDescent="0.25">
      <c r="A38" s="7">
        <v>18</v>
      </c>
      <c r="B38" s="7">
        <v>57</v>
      </c>
      <c r="C38" s="7">
        <v>55.87</v>
      </c>
      <c r="D38" s="7" t="s">
        <v>15</v>
      </c>
      <c r="E38" s="7" t="s">
        <v>151</v>
      </c>
      <c r="F38" s="7" t="s">
        <v>38</v>
      </c>
      <c r="G38" s="13">
        <v>85</v>
      </c>
      <c r="H38" s="13">
        <v>90</v>
      </c>
      <c r="I38" s="13">
        <v>-92.5</v>
      </c>
      <c r="J38" s="7">
        <f>MAX(0,G38:I38)</f>
        <v>90</v>
      </c>
      <c r="K38" s="13">
        <v>42.5</v>
      </c>
      <c r="L38" s="13">
        <v>45</v>
      </c>
      <c r="M38" s="13">
        <v>-47.5</v>
      </c>
      <c r="N38" s="7">
        <f>MAX(0,K38:M38)</f>
        <v>45</v>
      </c>
      <c r="O38" s="7">
        <f>J38+N38</f>
        <v>135</v>
      </c>
      <c r="P38" s="13">
        <v>-110</v>
      </c>
      <c r="Q38" s="13">
        <v>110</v>
      </c>
      <c r="R38" s="13">
        <v>115</v>
      </c>
      <c r="S38" s="7">
        <f>MAX(P38:R38)</f>
        <v>115</v>
      </c>
      <c r="T38" s="13">
        <v>250</v>
      </c>
      <c r="U38" s="8">
        <f>500/(594.31747775582+-27.23842536447*C38+0.82112226871*C38^2+-0.00930733913*C38^3+0.00004731582*C38^4+-0.00000009054*C38^5)</f>
        <v>1.1787509807024068</v>
      </c>
      <c r="V38" s="9">
        <f>T38*U38</f>
        <v>294.68774517560172</v>
      </c>
      <c r="W38" s="6" t="s">
        <v>93</v>
      </c>
    </row>
    <row r="39" spans="1:25" x14ac:dyDescent="0.25">
      <c r="A39" s="7">
        <v>19</v>
      </c>
      <c r="B39" s="7">
        <v>57</v>
      </c>
      <c r="C39" s="9">
        <v>55.55</v>
      </c>
      <c r="D39" s="9"/>
      <c r="E39" s="7" t="s">
        <v>168</v>
      </c>
      <c r="F39" s="7" t="s">
        <v>54</v>
      </c>
      <c r="G39" s="11">
        <v>65</v>
      </c>
      <c r="H39" s="11">
        <v>70</v>
      </c>
      <c r="I39" s="11">
        <v>72.5</v>
      </c>
      <c r="J39" s="7">
        <f>MAX(0,G39:I39)</f>
        <v>72.5</v>
      </c>
      <c r="K39" s="12">
        <v>35</v>
      </c>
      <c r="L39" s="11">
        <v>-37.5</v>
      </c>
      <c r="M39" s="11">
        <v>-37.5</v>
      </c>
      <c r="N39" s="7">
        <f>MAX(0,K39:M39)</f>
        <v>35</v>
      </c>
      <c r="O39" s="7">
        <f>J39+N39</f>
        <v>107.5</v>
      </c>
      <c r="P39" s="12">
        <v>105</v>
      </c>
      <c r="Q39" s="11">
        <v>-107.5</v>
      </c>
      <c r="R39" s="12">
        <v>107.5</v>
      </c>
      <c r="S39" s="7">
        <f>MAX(P39:R39)</f>
        <v>107.5</v>
      </c>
      <c r="T39" s="7">
        <f>S39+N39+J39</f>
        <v>215</v>
      </c>
      <c r="U39" s="8">
        <f>500/(594.31747775582+-27.23842536447*C39+0.82112226871*C39^2+-0.00930733913*C39^3+0.00004731582*C39^4+-0.00000009054*C39^5)</f>
        <v>1.1840707951650695</v>
      </c>
      <c r="V39" s="9">
        <f>T39*U39</f>
        <v>254.57522096048996</v>
      </c>
      <c r="W39" s="6" t="s">
        <v>52</v>
      </c>
      <c r="Y39" s="11"/>
    </row>
    <row r="40" spans="1:25" x14ac:dyDescent="0.25">
      <c r="A40" s="7">
        <v>20</v>
      </c>
      <c r="B40" s="7">
        <v>57</v>
      </c>
      <c r="C40" s="7">
        <v>53.08</v>
      </c>
      <c r="D40" s="7" t="s">
        <v>178</v>
      </c>
      <c r="E40" s="7" t="s">
        <v>36</v>
      </c>
      <c r="F40" s="7" t="s">
        <v>54</v>
      </c>
      <c r="G40" s="13">
        <v>80</v>
      </c>
      <c r="H40" s="13">
        <v>85</v>
      </c>
      <c r="I40" s="13">
        <v>-90</v>
      </c>
      <c r="J40" s="7">
        <f>MAX(0,G40:I40)</f>
        <v>85</v>
      </c>
      <c r="K40" s="13">
        <v>47.5</v>
      </c>
      <c r="L40" s="13">
        <v>50</v>
      </c>
      <c r="M40" s="13">
        <v>-52.5</v>
      </c>
      <c r="N40" s="7">
        <f>MAX(0,K40:M40)</f>
        <v>50</v>
      </c>
      <c r="O40" s="7">
        <f>J40+N40</f>
        <v>135</v>
      </c>
      <c r="P40" s="13">
        <v>67.5</v>
      </c>
      <c r="Q40" s="13">
        <v>72.5</v>
      </c>
      <c r="R40" s="13">
        <v>-75</v>
      </c>
      <c r="S40" s="7">
        <f>MAX(P40:R40)</f>
        <v>72.5</v>
      </c>
      <c r="T40" s="13">
        <v>207.5</v>
      </c>
      <c r="U40" s="8">
        <f>500/(594.31747775582+-27.23842536447*C40+0.82112226871*C40^2+-0.00930733913*C40^3+0.00004731582*C40^4+-0.00000009054*C40^5)</f>
        <v>1.2269226797708801</v>
      </c>
      <c r="V40" s="9">
        <f>T40*U40</f>
        <v>254.58645605245761</v>
      </c>
      <c r="W40" s="6" t="s">
        <v>93</v>
      </c>
    </row>
    <row r="41" spans="1:25" x14ac:dyDescent="0.25">
      <c r="B41" s="7">
        <v>58</v>
      </c>
      <c r="C41" s="15" t="s">
        <v>179</v>
      </c>
      <c r="D41" s="15"/>
      <c r="W41" s="10"/>
    </row>
    <row r="42" spans="1:25" x14ac:dyDescent="0.25">
      <c r="A42" s="7">
        <v>1</v>
      </c>
      <c r="B42" s="7">
        <v>63</v>
      </c>
      <c r="C42" s="7">
        <v>61.42</v>
      </c>
      <c r="D42" s="7" t="s">
        <v>15</v>
      </c>
      <c r="E42" s="7" t="s">
        <v>56</v>
      </c>
      <c r="F42" s="7" t="s">
        <v>57</v>
      </c>
      <c r="G42" s="7">
        <v>145</v>
      </c>
      <c r="H42" s="7">
        <v>150</v>
      </c>
      <c r="I42" s="7">
        <v>154</v>
      </c>
      <c r="J42" s="7">
        <f>MAX(0,G42:I42)</f>
        <v>154</v>
      </c>
      <c r="K42" s="7">
        <v>75</v>
      </c>
      <c r="L42" s="7">
        <v>-80</v>
      </c>
      <c r="M42" s="7">
        <v>80</v>
      </c>
      <c r="N42" s="7">
        <f>MAX(0,K42:M42)</f>
        <v>80</v>
      </c>
      <c r="O42" s="7">
        <f>J42+N42</f>
        <v>234</v>
      </c>
      <c r="P42" s="7">
        <v>155</v>
      </c>
      <c r="Q42" s="7">
        <v>162.5</v>
      </c>
      <c r="R42" s="7">
        <v>167.5</v>
      </c>
      <c r="S42" s="7">
        <f>MAX(P42:R42)</f>
        <v>167.5</v>
      </c>
      <c r="T42" s="7">
        <f>S42+N42+J42</f>
        <v>401.5</v>
      </c>
      <c r="U42" s="8">
        <f>500/(594.31747775582+-27.23842536447*C42+0.82112226871*C42^2+-0.00930733913*C42^3+0.00004731582*C42^4+-0.00000009054*C42^5)</f>
        <v>1.0949551962290198</v>
      </c>
      <c r="V42" s="9">
        <f>T42*U42</f>
        <v>439.62451128595148</v>
      </c>
      <c r="W42" s="6" t="s">
        <v>55</v>
      </c>
    </row>
    <row r="43" spans="1:25" x14ac:dyDescent="0.25">
      <c r="A43" s="7">
        <v>2</v>
      </c>
      <c r="B43" s="7">
        <v>63</v>
      </c>
      <c r="C43" s="7">
        <v>62.67</v>
      </c>
      <c r="D43" s="7" t="s">
        <v>15</v>
      </c>
      <c r="E43" s="7" t="s">
        <v>62</v>
      </c>
      <c r="F43" s="7" t="s">
        <v>44</v>
      </c>
      <c r="G43" s="7">
        <v>130</v>
      </c>
      <c r="H43" s="7">
        <v>135</v>
      </c>
      <c r="I43" s="7">
        <v>-140</v>
      </c>
      <c r="J43" s="7">
        <f>MAX(0,G43:I43)</f>
        <v>135</v>
      </c>
      <c r="K43" s="7">
        <v>70</v>
      </c>
      <c r="L43" s="7">
        <v>72.5</v>
      </c>
      <c r="M43" s="7">
        <v>75</v>
      </c>
      <c r="N43" s="7">
        <f>MAX(0,K43:M43)</f>
        <v>75</v>
      </c>
      <c r="O43" s="7">
        <f>J43+N43</f>
        <v>210</v>
      </c>
      <c r="P43" s="7">
        <v>155</v>
      </c>
      <c r="Q43" s="7">
        <v>162.5</v>
      </c>
      <c r="R43" s="7">
        <v>170</v>
      </c>
      <c r="S43" s="7">
        <f>MAX(P43:R43)</f>
        <v>170</v>
      </c>
      <c r="T43" s="7">
        <f>S43+N43+J43</f>
        <v>380</v>
      </c>
      <c r="U43" s="8">
        <f>500/(594.31747775582+-27.23842536447*C43+0.82112226871*C43^2+-0.00930733913*C43^3+0.00004731582*C43^4+-0.00000009054*C43^5)</f>
        <v>1.0782420426603154</v>
      </c>
      <c r="V43" s="9">
        <f>T43*U43</f>
        <v>409.73197621091987</v>
      </c>
      <c r="W43" s="6" t="s">
        <v>55</v>
      </c>
    </row>
    <row r="44" spans="1:25" x14ac:dyDescent="0.25">
      <c r="A44" s="7">
        <v>3</v>
      </c>
      <c r="B44" s="7">
        <v>63</v>
      </c>
      <c r="C44" s="7">
        <v>62.89</v>
      </c>
      <c r="D44" s="7" t="s">
        <v>22</v>
      </c>
      <c r="E44" s="7" t="s">
        <v>70</v>
      </c>
      <c r="F44" s="7" t="s">
        <v>38</v>
      </c>
      <c r="G44" s="7">
        <v>125</v>
      </c>
      <c r="H44" s="7">
        <v>-130</v>
      </c>
      <c r="I44" s="7">
        <v>130</v>
      </c>
      <c r="J44" s="7">
        <f>MAX(0,G44:I44)</f>
        <v>130</v>
      </c>
      <c r="K44" s="7">
        <v>67.5</v>
      </c>
      <c r="L44" s="7">
        <v>72.5</v>
      </c>
      <c r="M44" s="7">
        <v>-75</v>
      </c>
      <c r="N44" s="7">
        <f>MAX(0,K44:M44)</f>
        <v>72.5</v>
      </c>
      <c r="O44" s="7">
        <f>J44+N44</f>
        <v>202.5</v>
      </c>
      <c r="P44" s="7">
        <v>-150</v>
      </c>
      <c r="Q44" s="7">
        <v>155</v>
      </c>
      <c r="R44" s="7">
        <v>162.5</v>
      </c>
      <c r="S44" s="7">
        <f>MAX(P44:R44)</f>
        <v>162.5</v>
      </c>
      <c r="T44" s="7">
        <f>S44+N44+J44</f>
        <v>365</v>
      </c>
      <c r="U44" s="8">
        <f>500/(594.31747775582+-27.23842536447*C44+0.82112226871*C44^2+-0.00930733913*C44^3+0.00004731582*C44^4+-0.00000009054*C44^5)</f>
        <v>1.0753797704138637</v>
      </c>
      <c r="V44" s="9">
        <f>T44*U44</f>
        <v>392.51361620106024</v>
      </c>
      <c r="W44" s="6" t="s">
        <v>55</v>
      </c>
    </row>
    <row r="45" spans="1:25" x14ac:dyDescent="0.25">
      <c r="A45" s="7">
        <v>4</v>
      </c>
      <c r="B45" s="7">
        <v>63</v>
      </c>
      <c r="C45" s="7">
        <v>62.24</v>
      </c>
      <c r="D45" s="7" t="s">
        <v>15</v>
      </c>
      <c r="E45" s="7" t="s">
        <v>82</v>
      </c>
      <c r="F45" s="7" t="s">
        <v>54</v>
      </c>
      <c r="G45" s="7">
        <v>115</v>
      </c>
      <c r="H45" s="7">
        <v>122.5</v>
      </c>
      <c r="I45" s="7">
        <v>-127.5</v>
      </c>
      <c r="J45" s="7">
        <f>MAX(0,G45:I45)</f>
        <v>122.5</v>
      </c>
      <c r="K45" s="7">
        <v>62.5</v>
      </c>
      <c r="L45" s="7">
        <v>65</v>
      </c>
      <c r="M45" s="7">
        <v>-67.5</v>
      </c>
      <c r="N45" s="7">
        <f>MAX(0,K45:M45)</f>
        <v>65</v>
      </c>
      <c r="O45" s="7">
        <f>J45+N45</f>
        <v>187.5</v>
      </c>
      <c r="P45" s="7">
        <v>142.5</v>
      </c>
      <c r="Q45" s="7">
        <v>147.5</v>
      </c>
      <c r="R45" s="7">
        <v>152.5</v>
      </c>
      <c r="S45" s="7">
        <f>MAX(P45:R45)</f>
        <v>152.5</v>
      </c>
      <c r="T45" s="7">
        <f>S45+N45+J45</f>
        <v>340</v>
      </c>
      <c r="U45" s="8">
        <f>500/(594.31747775582+-27.23842536447*C45+0.82112226871*C45^2+-0.00930733913*C45^3+0.00004731582*C45^4+-0.00000009054*C45^5)</f>
        <v>1.0839046035709201</v>
      </c>
      <c r="V45" s="9">
        <f>T45*U45</f>
        <v>368.52756521411283</v>
      </c>
      <c r="W45" s="6" t="s">
        <v>55</v>
      </c>
    </row>
    <row r="46" spans="1:25" x14ac:dyDescent="0.25">
      <c r="A46" s="7">
        <v>5</v>
      </c>
      <c r="B46" s="7">
        <v>63</v>
      </c>
      <c r="C46" s="7">
        <v>62.09</v>
      </c>
      <c r="D46" s="7" t="s">
        <v>15</v>
      </c>
      <c r="E46" s="7" t="s">
        <v>92</v>
      </c>
      <c r="F46" s="7" t="s">
        <v>68</v>
      </c>
      <c r="G46" s="13">
        <v>120</v>
      </c>
      <c r="H46" s="13">
        <v>127.5</v>
      </c>
      <c r="I46" s="13">
        <v>-132.5</v>
      </c>
      <c r="J46" s="7">
        <f>MAX(0,G46:I46)</f>
        <v>127.5</v>
      </c>
      <c r="K46" s="13">
        <v>65</v>
      </c>
      <c r="L46" s="13">
        <v>70</v>
      </c>
      <c r="M46" s="13">
        <v>72.5</v>
      </c>
      <c r="N46" s="7">
        <f>MAX(0,K46:M46)</f>
        <v>72.5</v>
      </c>
      <c r="O46" s="7">
        <f>J46+N46</f>
        <v>200</v>
      </c>
      <c r="P46" s="13">
        <v>115</v>
      </c>
      <c r="Q46" s="13">
        <v>122.5</v>
      </c>
      <c r="R46" s="13">
        <v>132.5</v>
      </c>
      <c r="S46" s="7">
        <f>MAX(P46:R46)</f>
        <v>132.5</v>
      </c>
      <c r="T46" s="13">
        <v>332.5</v>
      </c>
      <c r="U46" s="8">
        <f>500/(594.31747775582+-27.23842536447*C46+0.82112226871*C46^2+-0.00930733913*C46^3+0.00004731582*C46^4+-0.00000009054*C46^5)</f>
        <v>1.0859012320626775</v>
      </c>
      <c r="V46" s="9">
        <f>T46*U46</f>
        <v>361.06215966084028</v>
      </c>
      <c r="W46" s="6" t="s">
        <v>93</v>
      </c>
    </row>
    <row r="47" spans="1:25" x14ac:dyDescent="0.25">
      <c r="A47" s="7">
        <v>6</v>
      </c>
      <c r="B47" s="7">
        <v>63</v>
      </c>
      <c r="C47" s="7">
        <v>62.9</v>
      </c>
      <c r="E47" s="7" t="s">
        <v>84</v>
      </c>
      <c r="F47" s="7" t="s">
        <v>102</v>
      </c>
      <c r="G47" s="11">
        <v>110</v>
      </c>
      <c r="H47" s="11">
        <v>115</v>
      </c>
      <c r="I47" s="11">
        <v>120</v>
      </c>
      <c r="J47" s="7">
        <f>MAX(0,G47:I47)</f>
        <v>120</v>
      </c>
      <c r="K47" s="11">
        <v>45</v>
      </c>
      <c r="L47" s="11">
        <v>47.5</v>
      </c>
      <c r="M47" s="11">
        <v>50</v>
      </c>
      <c r="N47" s="7">
        <f>MAX(0,K47:M47)</f>
        <v>50</v>
      </c>
      <c r="O47" s="7">
        <f>J47+N47</f>
        <v>170</v>
      </c>
      <c r="P47" s="11">
        <v>142.5</v>
      </c>
      <c r="Q47" s="11">
        <v>152.5</v>
      </c>
      <c r="R47" s="11">
        <v>160</v>
      </c>
      <c r="S47" s="7">
        <f>MAX(P47:R47)</f>
        <v>160</v>
      </c>
      <c r="T47" s="7">
        <f>S47+N47+J47</f>
        <v>330</v>
      </c>
      <c r="U47" s="8">
        <f>500/(594.31747775582+-27.23842536447*C47+0.82112226871*C47^2+-0.00930733913*C47^3+0.00004731582*C47^4+-0.00000009054*C47^5)</f>
        <v>1.0752502251810636</v>
      </c>
      <c r="V47" s="9">
        <f>T47*U47</f>
        <v>354.83257430975101</v>
      </c>
      <c r="W47" s="6" t="s">
        <v>103</v>
      </c>
    </row>
    <row r="48" spans="1:25" x14ac:dyDescent="0.25">
      <c r="A48" s="7">
        <v>7</v>
      </c>
      <c r="B48" s="7">
        <v>63</v>
      </c>
      <c r="C48" s="17">
        <v>60.4</v>
      </c>
      <c r="D48" s="17" t="s">
        <v>206</v>
      </c>
      <c r="E48" s="17" t="s">
        <v>104</v>
      </c>
      <c r="F48" s="17" t="s">
        <v>54</v>
      </c>
      <c r="G48" s="18">
        <v>117.5</v>
      </c>
      <c r="H48" s="18">
        <v>122.5</v>
      </c>
      <c r="I48" s="18">
        <v>127.5</v>
      </c>
      <c r="J48" s="7">
        <f>MAX(0,G48:I48)</f>
        <v>127.5</v>
      </c>
      <c r="K48" s="18">
        <v>52.5</v>
      </c>
      <c r="L48" s="18">
        <v>55</v>
      </c>
      <c r="M48" s="18">
        <v>-60</v>
      </c>
      <c r="N48" s="7">
        <f>MAX(0,K48:M48)</f>
        <v>55</v>
      </c>
      <c r="O48" s="7">
        <f>J48+N48</f>
        <v>182.5</v>
      </c>
      <c r="P48" s="18">
        <v>130</v>
      </c>
      <c r="Q48" s="18">
        <v>140</v>
      </c>
      <c r="R48" s="18">
        <v>145</v>
      </c>
      <c r="S48" s="7">
        <f>MAX(P48:R48)</f>
        <v>145</v>
      </c>
      <c r="T48" s="7">
        <f>S48+N48+J48</f>
        <v>327.5</v>
      </c>
      <c r="U48" s="8">
        <f>500/(594.31747775582+-27.23842536447*C48+0.82112226871*C48^2+-0.00930733913*C48^3+0.00004731582*C48^4+-0.00000009054*C48^5)</f>
        <v>1.1091692694317985</v>
      </c>
      <c r="V48" s="9">
        <f>T48*U48</f>
        <v>363.252935738914</v>
      </c>
      <c r="W48" s="6" t="s">
        <v>216</v>
      </c>
    </row>
    <row r="49" spans="1:23" x14ac:dyDescent="0.25">
      <c r="A49" s="7">
        <v>8</v>
      </c>
      <c r="B49" s="7">
        <v>63</v>
      </c>
      <c r="C49" s="7">
        <v>61.37</v>
      </c>
      <c r="D49" s="7" t="s">
        <v>15</v>
      </c>
      <c r="E49" s="7" t="s">
        <v>87</v>
      </c>
      <c r="F49" s="7" t="s">
        <v>54</v>
      </c>
      <c r="G49" s="7">
        <v>115</v>
      </c>
      <c r="H49" s="7">
        <v>120</v>
      </c>
      <c r="I49" s="7">
        <v>122.5</v>
      </c>
      <c r="J49" s="7">
        <f>MAX(0,G49:I49)</f>
        <v>122.5</v>
      </c>
      <c r="K49" s="7">
        <v>65</v>
      </c>
      <c r="L49" s="7">
        <v>67.5</v>
      </c>
      <c r="M49" s="7">
        <v>70</v>
      </c>
      <c r="N49" s="7">
        <f>MAX(0,K49:M49)</f>
        <v>70</v>
      </c>
      <c r="O49" s="7">
        <f>J49+N49</f>
        <v>192.5</v>
      </c>
      <c r="P49" s="7">
        <v>120</v>
      </c>
      <c r="Q49" s="7">
        <v>127.5</v>
      </c>
      <c r="R49" s="7">
        <v>132.5</v>
      </c>
      <c r="S49" s="7">
        <f>MAX(P49:R49)</f>
        <v>132.5</v>
      </c>
      <c r="T49" s="7">
        <f>S49+N49+J49</f>
        <v>325</v>
      </c>
      <c r="U49" s="8">
        <f>500/(594.31747775582+-27.23842536447*C49+0.82112226871*C49^2+-0.00930733913*C49^3+0.00004731582*C49^4+-0.00000009054*C49^5)</f>
        <v>1.0956398039946322</v>
      </c>
      <c r="V49" s="9">
        <f>T49*U49</f>
        <v>356.0829362982555</v>
      </c>
      <c r="W49" s="6" t="s">
        <v>55</v>
      </c>
    </row>
    <row r="50" spans="1:23" x14ac:dyDescent="0.25">
      <c r="A50" s="7">
        <v>9</v>
      </c>
      <c r="B50" s="7">
        <v>63</v>
      </c>
      <c r="C50" s="7">
        <v>60.9</v>
      </c>
      <c r="D50" s="7" t="s">
        <v>15</v>
      </c>
      <c r="E50" s="7" t="s">
        <v>99</v>
      </c>
      <c r="F50" s="7" t="s">
        <v>100</v>
      </c>
      <c r="G50" s="7">
        <v>125</v>
      </c>
      <c r="H50" s="7">
        <v>130</v>
      </c>
      <c r="I50" s="7">
        <v>-135</v>
      </c>
      <c r="J50" s="7">
        <f>MAX(0,G50:I50)</f>
        <v>130</v>
      </c>
      <c r="K50" s="7">
        <v>62.5</v>
      </c>
      <c r="L50" s="7">
        <v>-67.5</v>
      </c>
      <c r="M50" s="7">
        <v>-67.5</v>
      </c>
      <c r="N50" s="7">
        <f>MAX(0,K50:M50)</f>
        <v>62.5</v>
      </c>
      <c r="O50" s="7">
        <f>J50+N50</f>
        <v>192.5</v>
      </c>
      <c r="P50" s="7">
        <v>120</v>
      </c>
      <c r="Q50" s="7">
        <v>130</v>
      </c>
      <c r="R50" s="7">
        <v>-135</v>
      </c>
      <c r="S50" s="7">
        <f>MAX(P50:R50)</f>
        <v>130</v>
      </c>
      <c r="T50" s="7">
        <f>S50+N50+J50</f>
        <v>322.5</v>
      </c>
      <c r="U50" s="8">
        <f>500/(594.31747775582+-27.23842536447*C50+0.82112226871*C50^2+-0.00930733913*C50^3+0.00004731582*C50^4+-0.00000009054*C50^5)</f>
        <v>1.1021362267313137</v>
      </c>
      <c r="V50" s="9">
        <f>T50*U50</f>
        <v>355.43893312084867</v>
      </c>
      <c r="W50" s="6" t="s">
        <v>55</v>
      </c>
    </row>
    <row r="51" spans="1:23" x14ac:dyDescent="0.25">
      <c r="A51" s="7">
        <v>10</v>
      </c>
      <c r="B51" s="7">
        <v>63</v>
      </c>
      <c r="C51" s="7">
        <v>62.2</v>
      </c>
      <c r="D51" s="7" t="s">
        <v>15</v>
      </c>
      <c r="E51" s="7" t="s">
        <v>109</v>
      </c>
      <c r="F51" s="7" t="s">
        <v>44</v>
      </c>
      <c r="G51" s="7">
        <v>102.5</v>
      </c>
      <c r="H51" s="7">
        <v>-110</v>
      </c>
      <c r="I51" s="7">
        <v>110</v>
      </c>
      <c r="J51" s="7">
        <f>MAX(0,G51:I51)</f>
        <v>110</v>
      </c>
      <c r="K51" s="7">
        <v>57.5</v>
      </c>
      <c r="L51" s="7">
        <v>62.5</v>
      </c>
      <c r="M51" s="7">
        <v>65</v>
      </c>
      <c r="N51" s="7">
        <f>MAX(0,K51:M51)</f>
        <v>65</v>
      </c>
      <c r="O51" s="7">
        <f>J51+N51</f>
        <v>175</v>
      </c>
      <c r="P51" s="7">
        <v>132.5</v>
      </c>
      <c r="Q51" s="7">
        <v>140</v>
      </c>
      <c r="R51" s="7">
        <v>145</v>
      </c>
      <c r="S51" s="7">
        <f>MAX(P51:R51)</f>
        <v>145</v>
      </c>
      <c r="T51" s="7">
        <f>S51+N51+J51</f>
        <v>320</v>
      </c>
      <c r="U51" s="8">
        <f>500/(594.31747775582+-27.23842536447*C51+0.82112226871*C51^2+-0.00930733913*C51^3+0.00004731582*C51^4+-0.00000009054*C51^5)</f>
        <v>1.0844359564521482</v>
      </c>
      <c r="V51" s="9">
        <f>T51*U51</f>
        <v>347.01950606468745</v>
      </c>
      <c r="W51" s="6" t="s">
        <v>55</v>
      </c>
    </row>
    <row r="52" spans="1:23" x14ac:dyDescent="0.25">
      <c r="A52" s="7">
        <v>11</v>
      </c>
      <c r="B52" s="7">
        <v>63</v>
      </c>
      <c r="C52" s="7">
        <v>62.63</v>
      </c>
      <c r="D52" s="7" t="s">
        <v>15</v>
      </c>
      <c r="E52" s="7" t="s">
        <v>110</v>
      </c>
      <c r="F52" s="7" t="s">
        <v>38</v>
      </c>
      <c r="G52" s="7">
        <v>105</v>
      </c>
      <c r="H52" s="7">
        <v>110</v>
      </c>
      <c r="I52" s="7">
        <v>112.5</v>
      </c>
      <c r="J52" s="7">
        <f>MAX(0,G52:I52)</f>
        <v>112.5</v>
      </c>
      <c r="K52" s="7">
        <v>62.5</v>
      </c>
      <c r="L52" s="7">
        <v>65</v>
      </c>
      <c r="M52" s="7">
        <v>67.5</v>
      </c>
      <c r="N52" s="7">
        <f>MAX(0,K52:M52)</f>
        <v>67.5</v>
      </c>
      <c r="O52" s="7">
        <f>J52+N52</f>
        <v>180</v>
      </c>
      <c r="P52" s="7">
        <v>125</v>
      </c>
      <c r="Q52" s="7">
        <v>135</v>
      </c>
      <c r="R52" s="7">
        <v>140</v>
      </c>
      <c r="S52" s="7">
        <f>MAX(P52:R52)</f>
        <v>140</v>
      </c>
      <c r="T52" s="7">
        <f>S52+N52+J52</f>
        <v>320</v>
      </c>
      <c r="U52" s="8">
        <f>500/(594.31747775582+-27.23842536447*C52+0.82112226871*C52^2+-0.00930733913*C52^3+0.00004731582*C52^4+-0.00000009054*C52^5)</f>
        <v>1.0787649838268718</v>
      </c>
      <c r="V52" s="9">
        <f>T52*U52</f>
        <v>345.20479482459899</v>
      </c>
      <c r="W52" s="6" t="s">
        <v>55</v>
      </c>
    </row>
    <row r="53" spans="1:23" x14ac:dyDescent="0.25">
      <c r="A53" s="7">
        <v>12</v>
      </c>
      <c r="B53" s="7">
        <v>63</v>
      </c>
      <c r="C53" s="7">
        <v>59.9</v>
      </c>
      <c r="E53" s="7" t="s">
        <v>106</v>
      </c>
      <c r="F53" s="7" t="s">
        <v>107</v>
      </c>
      <c r="G53" s="7">
        <v>-115</v>
      </c>
      <c r="H53" s="7">
        <v>115</v>
      </c>
      <c r="I53" s="7">
        <v>-120</v>
      </c>
      <c r="J53" s="7">
        <f>MAX(0,G53:I53)</f>
        <v>115</v>
      </c>
      <c r="K53" s="7">
        <v>57.5</v>
      </c>
      <c r="L53" s="7">
        <v>60</v>
      </c>
      <c r="M53" s="7">
        <v>-62.5</v>
      </c>
      <c r="N53" s="7">
        <f>MAX(0,K53:M53)</f>
        <v>60</v>
      </c>
      <c r="O53" s="7">
        <f>J53+N53</f>
        <v>175</v>
      </c>
      <c r="P53" s="7">
        <v>-132.5</v>
      </c>
      <c r="Q53" s="7">
        <v>132.5</v>
      </c>
      <c r="R53" s="7">
        <v>137.5</v>
      </c>
      <c r="S53" s="7">
        <f>MAX(P53:R53)</f>
        <v>137.5</v>
      </c>
      <c r="T53" s="7">
        <f>S53+N53+J53</f>
        <v>312.5</v>
      </c>
      <c r="U53" s="8">
        <f>500/(594.31747775582+-27.23842536447*C53+0.82112226871*C53^2+-0.00930733913*C53^3+0.00004731582*C53^4+-0.00000009054*C53^5)</f>
        <v>1.1163290013887979</v>
      </c>
      <c r="V53" s="9">
        <f>T53*U53</f>
        <v>348.85281293399936</v>
      </c>
      <c r="W53" s="10" t="s">
        <v>45</v>
      </c>
    </row>
    <row r="54" spans="1:23" x14ac:dyDescent="0.25">
      <c r="A54" s="7">
        <v>13</v>
      </c>
      <c r="B54" s="7">
        <v>63</v>
      </c>
      <c r="C54" s="7">
        <v>62</v>
      </c>
      <c r="E54" s="7" t="s">
        <v>122</v>
      </c>
      <c r="F54" s="7" t="s">
        <v>54</v>
      </c>
      <c r="G54" s="7">
        <v>-100</v>
      </c>
      <c r="H54" s="7">
        <v>100</v>
      </c>
      <c r="I54" s="7">
        <v>-105</v>
      </c>
      <c r="J54" s="7">
        <f>MAX(0,G54:I54)</f>
        <v>100</v>
      </c>
      <c r="K54" s="7">
        <v>50</v>
      </c>
      <c r="L54" s="7">
        <v>-52.5</v>
      </c>
      <c r="M54" s="7">
        <v>52.5</v>
      </c>
      <c r="N54" s="7">
        <f>MAX(0,K54:M54)</f>
        <v>52.5</v>
      </c>
      <c r="O54" s="7">
        <f>J54+N54</f>
        <v>152.5</v>
      </c>
      <c r="P54" s="7">
        <v>140</v>
      </c>
      <c r="Q54" s="7">
        <v>145</v>
      </c>
      <c r="R54" s="7">
        <v>150</v>
      </c>
      <c r="S54" s="7">
        <f>MAX(P54:R54)</f>
        <v>150</v>
      </c>
      <c r="T54" s="7">
        <f>S54+N54+J54</f>
        <v>302.5</v>
      </c>
      <c r="U54" s="8">
        <f>500/(594.31747775582+-27.23842536447*C54+0.82112226871*C54^2+-0.00930733913*C54^3+0.00004731582*C54^4+-0.00000009054*C54^5)</f>
        <v>1.0871045245648283</v>
      </c>
      <c r="V54" s="9">
        <f>T54*U54</f>
        <v>328.84911868086056</v>
      </c>
      <c r="W54" s="10" t="s">
        <v>45</v>
      </c>
    </row>
    <row r="55" spans="1:23" x14ac:dyDescent="0.25">
      <c r="A55" s="7">
        <v>14</v>
      </c>
      <c r="B55" s="7">
        <v>63</v>
      </c>
      <c r="C55" s="7">
        <v>61.65</v>
      </c>
      <c r="E55" s="7" t="s">
        <v>127</v>
      </c>
      <c r="F55" s="7" t="s">
        <v>54</v>
      </c>
      <c r="G55" s="7">
        <v>-110</v>
      </c>
      <c r="H55" s="7">
        <v>110</v>
      </c>
      <c r="I55" s="7">
        <v>-117.5</v>
      </c>
      <c r="J55" s="7">
        <f>MAX(0,G55:I55)</f>
        <v>110</v>
      </c>
      <c r="K55" s="7">
        <v>57.5</v>
      </c>
      <c r="L55" s="7">
        <v>-60</v>
      </c>
      <c r="M55" s="7">
        <v>-60</v>
      </c>
      <c r="N55" s="7">
        <f>MAX(0,K55:M55)</f>
        <v>57.5</v>
      </c>
      <c r="O55" s="7">
        <f>J55+N55</f>
        <v>167.5</v>
      </c>
      <c r="P55" s="7">
        <v>122.5</v>
      </c>
      <c r="Q55" s="7">
        <v>127.5</v>
      </c>
      <c r="R55" s="7">
        <v>-130</v>
      </c>
      <c r="S55" s="7">
        <f>MAX(P55:R55)</f>
        <v>127.5</v>
      </c>
      <c r="T55" s="7">
        <f>S55+N55+J55</f>
        <v>295</v>
      </c>
      <c r="U55" s="8">
        <f>500/(594.31747775582+-27.23842536447*C55+0.82112226871*C55^2+-0.00930733913*C55^3+0.00004731582*C55^4+-0.00000009054*C55^5)</f>
        <v>1.0918220333688324</v>
      </c>
      <c r="V55" s="9">
        <f>T55*U55</f>
        <v>322.08749984380557</v>
      </c>
      <c r="W55" s="10" t="s">
        <v>45</v>
      </c>
    </row>
    <row r="56" spans="1:23" x14ac:dyDescent="0.25">
      <c r="A56" s="7">
        <v>15</v>
      </c>
      <c r="B56" s="7">
        <v>63</v>
      </c>
      <c r="C56" s="17">
        <v>62.94</v>
      </c>
      <c r="D56" s="17" t="s">
        <v>206</v>
      </c>
      <c r="E56" s="17" t="s">
        <v>208</v>
      </c>
      <c r="F56" s="17" t="s">
        <v>85</v>
      </c>
      <c r="G56" s="18">
        <v>-112.5</v>
      </c>
      <c r="H56" s="18">
        <v>112.5</v>
      </c>
      <c r="I56" s="18">
        <v>117.5</v>
      </c>
      <c r="J56" s="7">
        <f>MAX(0,G56:I56)</f>
        <v>117.5</v>
      </c>
      <c r="K56" s="18">
        <v>45</v>
      </c>
      <c r="L56" s="18">
        <v>47.5</v>
      </c>
      <c r="M56" s="18">
        <v>-52.5</v>
      </c>
      <c r="N56" s="7">
        <f>MAX(0,K56:M56)</f>
        <v>47.5</v>
      </c>
      <c r="O56" s="7">
        <f>J56+N56</f>
        <v>165</v>
      </c>
      <c r="P56" s="18">
        <v>122.5</v>
      </c>
      <c r="Q56" s="18">
        <v>130</v>
      </c>
      <c r="R56" s="18">
        <v>-135</v>
      </c>
      <c r="S56" s="7">
        <f>MAX(P56:R56)</f>
        <v>130</v>
      </c>
      <c r="T56" s="7">
        <f>S56+N56+J56</f>
        <v>295</v>
      </c>
      <c r="U56" s="8">
        <f>500/(594.31747775582+-27.23842536447*C56+0.82112226871*C56^2+-0.00930733913*C56^3+0.00004731582*C56^4+-0.00000009054*C56^5)</f>
        <v>1.0747325286084173</v>
      </c>
      <c r="V56" s="9">
        <f>T56*U56</f>
        <v>317.04609593948311</v>
      </c>
      <c r="W56" s="6" t="s">
        <v>216</v>
      </c>
    </row>
    <row r="57" spans="1:23" x14ac:dyDescent="0.25">
      <c r="A57" s="7">
        <v>16</v>
      </c>
      <c r="B57" s="7">
        <v>63</v>
      </c>
      <c r="C57" s="7">
        <v>60.95</v>
      </c>
      <c r="E57" s="7" t="s">
        <v>126</v>
      </c>
      <c r="F57" s="7" t="s">
        <v>54</v>
      </c>
      <c r="G57" s="7">
        <v>85</v>
      </c>
      <c r="H57" s="7">
        <v>-95</v>
      </c>
      <c r="I57" s="7">
        <v>95</v>
      </c>
      <c r="J57" s="7">
        <f>MAX(0,G57:I57)</f>
        <v>95</v>
      </c>
      <c r="K57" s="7">
        <v>67.5</v>
      </c>
      <c r="L57" s="7">
        <v>72.5</v>
      </c>
      <c r="M57" s="7">
        <v>-75</v>
      </c>
      <c r="N57" s="7">
        <f>MAX(0,K57:M57)</f>
        <v>72.5</v>
      </c>
      <c r="O57" s="7">
        <f>J57+N57</f>
        <v>167.5</v>
      </c>
      <c r="P57" s="7">
        <v>115</v>
      </c>
      <c r="Q57" s="7">
        <v>125</v>
      </c>
      <c r="R57" s="7">
        <v>-135</v>
      </c>
      <c r="S57" s="7">
        <f>MAX(P57:R57)</f>
        <v>125</v>
      </c>
      <c r="T57" s="7">
        <f>S57+N57+J57</f>
        <v>292.5</v>
      </c>
      <c r="U57" s="8">
        <f>500/(594.31747775582+-27.23842536447*C57+0.82112226871*C57^2+-0.00930733913*C57^3+0.00004731582*C57^4+-0.00000009054*C57^5)</f>
        <v>1.1014398531606098</v>
      </c>
      <c r="V57" s="9">
        <f>T57*U57</f>
        <v>322.17115704947838</v>
      </c>
      <c r="W57" s="10" t="s">
        <v>45</v>
      </c>
    </row>
    <row r="58" spans="1:23" x14ac:dyDescent="0.25">
      <c r="A58" s="7">
        <v>17</v>
      </c>
      <c r="B58" s="7">
        <v>63</v>
      </c>
      <c r="C58" s="9">
        <v>58.7</v>
      </c>
      <c r="D58" s="9"/>
      <c r="E58" s="7" t="s">
        <v>63</v>
      </c>
      <c r="F58" s="7" t="s">
        <v>54</v>
      </c>
      <c r="G58" s="11">
        <v>95</v>
      </c>
      <c r="H58" s="11">
        <v>97.5</v>
      </c>
      <c r="I58" s="11">
        <v>-102.5</v>
      </c>
      <c r="J58" s="7">
        <f>MAX(0,G58:I58)</f>
        <v>97.5</v>
      </c>
      <c r="K58" s="12">
        <v>55</v>
      </c>
      <c r="L58" s="11">
        <v>-60</v>
      </c>
      <c r="M58" s="11">
        <v>-60</v>
      </c>
      <c r="N58" s="7">
        <f>MAX(0,K58:M58)</f>
        <v>55</v>
      </c>
      <c r="O58" s="7">
        <f>J58+N58</f>
        <v>152.5</v>
      </c>
      <c r="P58" s="12">
        <v>130</v>
      </c>
      <c r="Q58" s="11">
        <v>135</v>
      </c>
      <c r="R58" s="12">
        <v>-140</v>
      </c>
      <c r="S58" s="7">
        <f>MAX(P58:R58)</f>
        <v>135</v>
      </c>
      <c r="T58" s="7">
        <f>S58+N58+J58</f>
        <v>287.5</v>
      </c>
      <c r="U58" s="8">
        <f>500/(594.31747775582+-27.23842536447*C58+0.82112226871*C58^2+-0.00930733913*C58^3+0.00004731582*C58^4+-0.00000009054*C58^5)</f>
        <v>1.1340344652602501</v>
      </c>
      <c r="V58" s="9">
        <f>T58*U58</f>
        <v>326.03490876232189</v>
      </c>
      <c r="W58" s="6" t="s">
        <v>52</v>
      </c>
    </row>
    <row r="59" spans="1:23" x14ac:dyDescent="0.25">
      <c r="A59" s="7">
        <v>18</v>
      </c>
      <c r="B59" s="7">
        <v>63</v>
      </c>
      <c r="C59" s="7">
        <v>57.1</v>
      </c>
      <c r="E59" s="7" t="s">
        <v>121</v>
      </c>
      <c r="F59" s="7" t="s">
        <v>54</v>
      </c>
      <c r="G59" s="11">
        <v>80</v>
      </c>
      <c r="H59" s="11">
        <v>85</v>
      </c>
      <c r="I59" s="11">
        <v>90</v>
      </c>
      <c r="J59" s="7">
        <f>MAX(0,G59:I59)</f>
        <v>90</v>
      </c>
      <c r="K59" s="11">
        <v>65</v>
      </c>
      <c r="L59" s="11">
        <v>70</v>
      </c>
      <c r="M59" s="11">
        <v>-72.5</v>
      </c>
      <c r="N59" s="7">
        <f>MAX(0,K59:M59)</f>
        <v>70</v>
      </c>
      <c r="O59" s="7">
        <f>J59+N59</f>
        <v>160</v>
      </c>
      <c r="P59" s="11">
        <v>110</v>
      </c>
      <c r="Q59" s="11">
        <v>120</v>
      </c>
      <c r="R59" s="11">
        <v>125</v>
      </c>
      <c r="S59" s="7">
        <f>MAX(P59:R59)</f>
        <v>125</v>
      </c>
      <c r="T59" s="7">
        <f>S59+N59+J59</f>
        <v>285</v>
      </c>
      <c r="U59" s="8">
        <f>500/(594.31747775582+-27.23842536447*C59+0.82112226871*C59^2+-0.00930733913*C59^3+0.00004731582*C59^4+-0.00000009054*C59^5)</f>
        <v>1.1588018475652828</v>
      </c>
      <c r="V59" s="9">
        <f>T59*U59</f>
        <v>330.25852655610561</v>
      </c>
      <c r="W59" s="6" t="s">
        <v>103</v>
      </c>
    </row>
    <row r="60" spans="1:23" x14ac:dyDescent="0.25">
      <c r="A60" s="7">
        <v>19</v>
      </c>
      <c r="B60" s="7">
        <v>63</v>
      </c>
      <c r="C60" s="7">
        <v>59.75</v>
      </c>
      <c r="D60" s="7" t="s">
        <v>138</v>
      </c>
      <c r="E60" s="7" t="s">
        <v>139</v>
      </c>
      <c r="G60" s="11">
        <v>85</v>
      </c>
      <c r="H60" s="11">
        <v>90</v>
      </c>
      <c r="I60" s="11">
        <v>-92.5</v>
      </c>
      <c r="J60" s="7">
        <f>MAX(0,G60:I60)</f>
        <v>90</v>
      </c>
      <c r="K60" s="11">
        <v>55</v>
      </c>
      <c r="L60" s="11">
        <v>57.5</v>
      </c>
      <c r="M60" s="11">
        <v>-60</v>
      </c>
      <c r="N60" s="7">
        <f>MAX(0,K60:M60)</f>
        <v>57.5</v>
      </c>
      <c r="O60" s="7">
        <f>J60+N60</f>
        <v>147.5</v>
      </c>
      <c r="P60" s="11">
        <v>125</v>
      </c>
      <c r="Q60" s="11">
        <v>130</v>
      </c>
      <c r="R60" s="11">
        <v>-133</v>
      </c>
      <c r="S60" s="7">
        <f>MAX(P60:R60)</f>
        <v>130</v>
      </c>
      <c r="T60" s="7">
        <f>S60+N60+J60</f>
        <v>277.5</v>
      </c>
      <c r="U60" s="8">
        <f>500/(594.31747775582+-27.23842536447*C60+0.82112226871*C60^2+-0.00930733913*C60^3+0.00004731582*C60^4+-0.00000009054*C60^5)</f>
        <v>1.1185017626086031</v>
      </c>
      <c r="V60" s="9">
        <f>T60*U60</f>
        <v>310.38423912388737</v>
      </c>
      <c r="W60" s="6" t="s">
        <v>48</v>
      </c>
    </row>
    <row r="61" spans="1:23" x14ac:dyDescent="0.25">
      <c r="A61" s="7">
        <v>20</v>
      </c>
      <c r="B61" s="7">
        <v>63</v>
      </c>
      <c r="C61" s="7">
        <v>61.8</v>
      </c>
      <c r="E61" s="7" t="s">
        <v>146</v>
      </c>
      <c r="F61" s="7" t="s">
        <v>54</v>
      </c>
      <c r="G61" s="7">
        <v>-97.5</v>
      </c>
      <c r="H61" s="7">
        <v>97.5</v>
      </c>
      <c r="I61" s="7">
        <v>107.5</v>
      </c>
      <c r="J61" s="7">
        <f>MAX(0,G61:I61)</f>
        <v>107.5</v>
      </c>
      <c r="K61" s="7">
        <v>47.5</v>
      </c>
      <c r="L61" s="7">
        <v>-52.5</v>
      </c>
      <c r="M61" s="7">
        <v>52.5</v>
      </c>
      <c r="N61" s="7">
        <f>MAX(0,K61:M61)</f>
        <v>52.5</v>
      </c>
      <c r="O61" s="7">
        <f>J61+N61</f>
        <v>160</v>
      </c>
      <c r="P61" s="7">
        <v>110</v>
      </c>
      <c r="Q61" s="7">
        <v>117.5</v>
      </c>
      <c r="R61" s="7">
        <v>-125</v>
      </c>
      <c r="S61" s="7">
        <f>MAX(P61:R61)</f>
        <v>117.5</v>
      </c>
      <c r="T61" s="7">
        <f>S61+N61+J61</f>
        <v>277.5</v>
      </c>
      <c r="U61" s="8">
        <f>500/(594.31747775582+-27.23842536447*C61+0.82112226871*C61^2+-0.00930733913*C61^3+0.00004731582*C61^4+-0.00000009054*C61^5)</f>
        <v>1.0897928205291236</v>
      </c>
      <c r="V61" s="9">
        <f>T61*U61</f>
        <v>302.41750769683182</v>
      </c>
      <c r="W61" s="10" t="s">
        <v>45</v>
      </c>
    </row>
    <row r="62" spans="1:23" x14ac:dyDescent="0.25">
      <c r="A62" s="7">
        <v>21</v>
      </c>
      <c r="B62" s="7">
        <v>63</v>
      </c>
      <c r="C62" s="7">
        <v>61.55</v>
      </c>
      <c r="E62" s="7" t="s">
        <v>152</v>
      </c>
      <c r="F62" s="7" t="s">
        <v>54</v>
      </c>
      <c r="G62" s="7">
        <v>85</v>
      </c>
      <c r="H62" s="7">
        <v>90</v>
      </c>
      <c r="I62" s="7">
        <v>95</v>
      </c>
      <c r="J62" s="7">
        <f>MAX(0,G62:I62)</f>
        <v>95</v>
      </c>
      <c r="K62" s="7">
        <v>55</v>
      </c>
      <c r="L62" s="7">
        <v>-57.5</v>
      </c>
      <c r="M62" s="7">
        <v>-57.5</v>
      </c>
      <c r="N62" s="7">
        <f>MAX(0,K62:M62)</f>
        <v>55</v>
      </c>
      <c r="O62" s="7">
        <f>J62+N62</f>
        <v>150</v>
      </c>
      <c r="P62" s="7">
        <v>110</v>
      </c>
      <c r="Q62" s="7">
        <v>-115</v>
      </c>
      <c r="R62" s="7">
        <v>115</v>
      </c>
      <c r="S62" s="7">
        <f>MAX(P62:R62)</f>
        <v>115</v>
      </c>
      <c r="T62" s="7">
        <f>S62+N62+J62</f>
        <v>265</v>
      </c>
      <c r="U62" s="8">
        <f>500/(594.31747775582+-27.23842536447*C62+0.82112226871*C62^2+-0.00930733913*C62^3+0.00004731582*C62^4+-0.00000009054*C62^5)</f>
        <v>1.0931810450874166</v>
      </c>
      <c r="V62" s="9">
        <f>T62*U62</f>
        <v>289.69297694816544</v>
      </c>
      <c r="W62" s="10" t="s">
        <v>45</v>
      </c>
    </row>
    <row r="63" spans="1:23" x14ac:dyDescent="0.25">
      <c r="A63" s="7">
        <v>22</v>
      </c>
      <c r="B63" s="7">
        <v>63</v>
      </c>
      <c r="C63" s="7">
        <v>62.9</v>
      </c>
      <c r="E63" s="7" t="s">
        <v>158</v>
      </c>
      <c r="F63" s="7" t="s">
        <v>54</v>
      </c>
      <c r="G63" s="11">
        <v>90</v>
      </c>
      <c r="H63" s="11">
        <v>95</v>
      </c>
      <c r="I63" s="11">
        <v>-100</v>
      </c>
      <c r="J63" s="7">
        <f>MAX(0,G63:I63)</f>
        <v>95</v>
      </c>
      <c r="K63" s="11">
        <v>47.5</v>
      </c>
      <c r="L63" s="11">
        <v>52.5</v>
      </c>
      <c r="M63" s="11">
        <v>55</v>
      </c>
      <c r="N63" s="7">
        <f>MAX(0,K63:M63)</f>
        <v>55</v>
      </c>
      <c r="O63" s="7">
        <f>J63+N63</f>
        <v>150</v>
      </c>
      <c r="P63" s="11">
        <v>90</v>
      </c>
      <c r="Q63" s="11">
        <v>100</v>
      </c>
      <c r="R63" s="11">
        <v>112.5</v>
      </c>
      <c r="S63" s="7">
        <f>MAX(P63:R63)</f>
        <v>112.5</v>
      </c>
      <c r="T63" s="7">
        <f>S63+N63+J63</f>
        <v>262.5</v>
      </c>
      <c r="U63" s="8">
        <f>500/(594.31747775582+-27.23842536447*C63+0.82112226871*C63^2+-0.00930733913*C63^3+0.00004731582*C63^4+-0.00000009054*C63^5)</f>
        <v>1.0752502251810636</v>
      </c>
      <c r="V63" s="9">
        <f>T63*U63</f>
        <v>282.25318411002922</v>
      </c>
      <c r="W63" s="6" t="s">
        <v>103</v>
      </c>
    </row>
    <row r="64" spans="1:23" x14ac:dyDescent="0.25">
      <c r="A64" s="7">
        <v>23</v>
      </c>
      <c r="B64" s="7">
        <v>63</v>
      </c>
      <c r="C64" s="9">
        <v>61.95</v>
      </c>
      <c r="D64" s="9"/>
      <c r="E64" s="7" t="s">
        <v>157</v>
      </c>
      <c r="F64" s="7" t="s">
        <v>54</v>
      </c>
      <c r="G64" s="11">
        <v>80</v>
      </c>
      <c r="H64" s="11">
        <v>85</v>
      </c>
      <c r="I64" s="11">
        <v>90</v>
      </c>
      <c r="J64" s="7">
        <f>MAX(0,G64:I64)</f>
        <v>90</v>
      </c>
      <c r="K64" s="12">
        <v>55</v>
      </c>
      <c r="L64" s="11">
        <v>57.5</v>
      </c>
      <c r="M64" s="11">
        <v>-60</v>
      </c>
      <c r="N64" s="7">
        <f>MAX(0,K64:M64)</f>
        <v>57.5</v>
      </c>
      <c r="O64" s="7">
        <f>J64+N64</f>
        <v>147.5</v>
      </c>
      <c r="P64" s="12">
        <v>105</v>
      </c>
      <c r="Q64" s="11">
        <v>110</v>
      </c>
      <c r="R64" s="12">
        <v>112.5</v>
      </c>
      <c r="S64" s="7">
        <f>MAX(P64:R64)</f>
        <v>112.5</v>
      </c>
      <c r="T64" s="7">
        <f>S64+N64+J64</f>
        <v>260</v>
      </c>
      <c r="U64" s="8">
        <f>500/(594.31747775582+-27.23842536447*C64+0.82112226871*C64^2+-0.00930733913*C64^3+0.00004731582*C64^4+-0.00000009054*C64^5)</f>
        <v>1.0877747461605007</v>
      </c>
      <c r="V64" s="9">
        <f>T64*U64</f>
        <v>282.82143400173021</v>
      </c>
      <c r="W64" s="6" t="s">
        <v>52</v>
      </c>
    </row>
    <row r="65" spans="1:23" x14ac:dyDescent="0.25">
      <c r="A65" s="7">
        <v>24</v>
      </c>
      <c r="B65" s="7">
        <v>63</v>
      </c>
      <c r="C65" s="7">
        <v>61.98</v>
      </c>
      <c r="D65" s="7" t="s">
        <v>15</v>
      </c>
      <c r="E65" s="7" t="s">
        <v>161</v>
      </c>
      <c r="F65" s="7" t="s">
        <v>107</v>
      </c>
      <c r="G65" s="13">
        <v>80</v>
      </c>
      <c r="H65" s="13">
        <v>87.5</v>
      </c>
      <c r="I65" s="13">
        <v>-92.5</v>
      </c>
      <c r="J65" s="7">
        <f>MAX(0,G65:I65)</f>
        <v>87.5</v>
      </c>
      <c r="K65" s="13">
        <v>40</v>
      </c>
      <c r="L65" s="13">
        <v>45</v>
      </c>
      <c r="M65" s="13">
        <v>-47.5</v>
      </c>
      <c r="N65" s="7">
        <f>MAX(0,K65:M65)</f>
        <v>45</v>
      </c>
      <c r="O65" s="7">
        <f>J65+N65</f>
        <v>132.5</v>
      </c>
      <c r="P65" s="13">
        <v>105</v>
      </c>
      <c r="Q65" s="13">
        <v>115</v>
      </c>
      <c r="R65" s="13">
        <v>120</v>
      </c>
      <c r="S65" s="7">
        <f>MAX(P65:R65)</f>
        <v>120</v>
      </c>
      <c r="T65" s="13">
        <v>252.5</v>
      </c>
      <c r="U65" s="8">
        <f>500/(594.31747775582+-27.23842536447*C65+0.82112226871*C65^2+-0.00930733913*C65^3+0.00004731582*C65^4+-0.00000009054*C65^5)</f>
        <v>1.0873724651781247</v>
      </c>
      <c r="V65" s="9">
        <f>T65*U65</f>
        <v>274.56154745747648</v>
      </c>
      <c r="W65" s="6" t="s">
        <v>93</v>
      </c>
    </row>
    <row r="66" spans="1:23" x14ac:dyDescent="0.25">
      <c r="A66" s="7">
        <v>25</v>
      </c>
      <c r="B66" s="7">
        <v>63</v>
      </c>
      <c r="C66" s="7">
        <v>61.95</v>
      </c>
      <c r="E66" s="7" t="s">
        <v>172</v>
      </c>
      <c r="F66" s="7" t="s">
        <v>54</v>
      </c>
      <c r="G66" s="7">
        <v>-115</v>
      </c>
      <c r="H66" s="7">
        <v>-125</v>
      </c>
      <c r="I66" s="7">
        <v>-125</v>
      </c>
      <c r="J66" s="7">
        <f>MAX(0,G66:I66)</f>
        <v>0</v>
      </c>
      <c r="K66" s="7">
        <v>65</v>
      </c>
      <c r="L66" s="7">
        <v>-67.5</v>
      </c>
      <c r="M66" s="7">
        <v>-67.5</v>
      </c>
      <c r="N66" s="7">
        <f>MAX(0,K66:M66)</f>
        <v>65</v>
      </c>
      <c r="O66" s="7">
        <f>J66+N66</f>
        <v>65</v>
      </c>
      <c r="P66" s="7">
        <v>135</v>
      </c>
      <c r="Q66" s="7">
        <v>145</v>
      </c>
      <c r="R66" s="7">
        <v>152.5</v>
      </c>
      <c r="S66" s="7">
        <f>MAX(P66:R66)</f>
        <v>152.5</v>
      </c>
      <c r="T66" s="7">
        <f>S66+N66+J66</f>
        <v>217.5</v>
      </c>
      <c r="U66" s="8">
        <f>500/(594.31747775582+-27.23842536447*C66+0.82112226871*C66^2+-0.00930733913*C66^3+0.00004731582*C66^4+-0.00000009054*C66^5)</f>
        <v>1.0877747461605007</v>
      </c>
      <c r="V66" s="9">
        <f>T66*U66</f>
        <v>236.5910072899089</v>
      </c>
      <c r="W66" s="10" t="s">
        <v>45</v>
      </c>
    </row>
    <row r="67" spans="1:23" x14ac:dyDescent="0.25">
      <c r="A67" s="7">
        <v>26</v>
      </c>
      <c r="B67" s="7">
        <v>63</v>
      </c>
      <c r="C67" s="17">
        <v>57.01</v>
      </c>
      <c r="D67" s="17" t="s">
        <v>206</v>
      </c>
      <c r="E67" s="17" t="s">
        <v>209</v>
      </c>
      <c r="F67" s="17" t="s">
        <v>54</v>
      </c>
      <c r="G67" s="18">
        <v>-90</v>
      </c>
      <c r="H67" s="18">
        <v>-90</v>
      </c>
      <c r="I67" s="18">
        <v>-90</v>
      </c>
      <c r="J67" s="7">
        <f>MAX(0,G67:I67)</f>
        <v>0</v>
      </c>
      <c r="K67" s="18">
        <v>42.5</v>
      </c>
      <c r="L67" s="18">
        <v>-45</v>
      </c>
      <c r="M67" s="18">
        <v>-45</v>
      </c>
      <c r="N67" s="7">
        <f>MAX(0,K67:M67)</f>
        <v>42.5</v>
      </c>
      <c r="O67" s="7">
        <f>J67+N67</f>
        <v>42.5</v>
      </c>
      <c r="P67" s="18">
        <v>87.5</v>
      </c>
      <c r="Q67" s="18">
        <v>95</v>
      </c>
      <c r="R67" s="18">
        <v>-102.5</v>
      </c>
      <c r="S67" s="7">
        <f>MAX(P67:R67)</f>
        <v>95</v>
      </c>
      <c r="T67" s="7">
        <f>S67+N67+J67</f>
        <v>137.5</v>
      </c>
      <c r="U67" s="8">
        <f>500/(594.31747775582+-27.23842536447*C67+0.82112226871*C67^2+-0.00930733913*C67^3+0.00004731582*C67^4+-0.00000009054*C67^5)</f>
        <v>1.160234688633683</v>
      </c>
      <c r="V67" s="9">
        <f>T67*U67</f>
        <v>159.53226968713142</v>
      </c>
      <c r="W67" s="6" t="s">
        <v>216</v>
      </c>
    </row>
    <row r="68" spans="1:23" x14ac:dyDescent="0.25">
      <c r="B68" s="7">
        <v>64</v>
      </c>
      <c r="C68" s="15" t="s">
        <v>180</v>
      </c>
      <c r="D68" s="15"/>
      <c r="W68" s="10"/>
    </row>
    <row r="69" spans="1:23" x14ac:dyDescent="0.25">
      <c r="A69" s="7">
        <v>1</v>
      </c>
      <c r="B69" s="7">
        <v>72</v>
      </c>
      <c r="C69" s="9">
        <v>71.5</v>
      </c>
      <c r="D69" s="9" t="s">
        <v>15</v>
      </c>
      <c r="E69" s="7" t="s">
        <v>16</v>
      </c>
      <c r="F69" s="7" t="s">
        <v>44</v>
      </c>
      <c r="G69" s="11">
        <v>147.5</v>
      </c>
      <c r="H69" s="11">
        <v>152.5</v>
      </c>
      <c r="I69" s="11">
        <v>-157.5</v>
      </c>
      <c r="J69" s="7">
        <f>MAX(0,G69:I69)</f>
        <v>152.5</v>
      </c>
      <c r="K69" s="12">
        <v>100</v>
      </c>
      <c r="L69" s="11">
        <v>-102.5</v>
      </c>
      <c r="M69" s="11">
        <v>-102.5</v>
      </c>
      <c r="N69" s="7">
        <f>MAX(0,K69:M69)</f>
        <v>100</v>
      </c>
      <c r="O69" s="7">
        <f>J69+N69</f>
        <v>252.5</v>
      </c>
      <c r="P69" s="12">
        <v>190</v>
      </c>
      <c r="Q69" s="11">
        <v>197.5</v>
      </c>
      <c r="R69" s="12">
        <v>205</v>
      </c>
      <c r="S69" s="7">
        <f>MAX(P69:R69)</f>
        <v>205</v>
      </c>
      <c r="T69" s="7">
        <f>S69+N69+J69</f>
        <v>457.5</v>
      </c>
      <c r="U69" s="8">
        <f>500/(594.31747775582+-27.23842536447*C69+0.82112226871*C69^2+-0.00930733913*C69^3+0.00004731582*C69^4+-0.00000009054*C69^5)</f>
        <v>0.98059529752763375</v>
      </c>
      <c r="V69" s="9">
        <f>T69*U69</f>
        <v>448.62234861889243</v>
      </c>
      <c r="W69" s="6" t="s">
        <v>52</v>
      </c>
    </row>
    <row r="70" spans="1:23" x14ac:dyDescent="0.25">
      <c r="A70" s="7">
        <v>2</v>
      </c>
      <c r="B70" s="7">
        <v>72</v>
      </c>
      <c r="C70" s="7">
        <v>70.31</v>
      </c>
      <c r="D70" s="7" t="s">
        <v>15</v>
      </c>
      <c r="E70" s="7" t="s">
        <v>59</v>
      </c>
      <c r="F70" s="7" t="s">
        <v>54</v>
      </c>
      <c r="G70" s="7">
        <v>150</v>
      </c>
      <c r="H70" s="7">
        <v>-157.5</v>
      </c>
      <c r="I70" s="7">
        <v>157.5</v>
      </c>
      <c r="J70" s="7">
        <f>MAX(0,G70:I70)</f>
        <v>157.5</v>
      </c>
      <c r="K70" s="7">
        <v>80</v>
      </c>
      <c r="L70" s="7">
        <v>85</v>
      </c>
      <c r="M70" s="7">
        <v>-90</v>
      </c>
      <c r="N70" s="7">
        <f>MAX(0,K70:M70)</f>
        <v>85</v>
      </c>
      <c r="O70" s="7">
        <f>J70+N70</f>
        <v>242.5</v>
      </c>
      <c r="P70" s="7">
        <v>172.5</v>
      </c>
      <c r="Q70" s="7">
        <v>182.5</v>
      </c>
      <c r="R70" s="7">
        <v>187.5</v>
      </c>
      <c r="S70" s="7">
        <f>MAX(P70:R70)</f>
        <v>187.5</v>
      </c>
      <c r="T70" s="7">
        <f>S70+N70+J70</f>
        <v>430</v>
      </c>
      <c r="U70" s="8">
        <f>500/(594.31747775582+-27.23842536447*C70+0.82112226871*C70^2+-0.00930733913*C70^3+0.00004731582*C70^4+-0.00000009054*C70^5)</f>
        <v>0.99182580032966128</v>
      </c>
      <c r="V70" s="9">
        <f>T70*U70</f>
        <v>426.48509414175436</v>
      </c>
      <c r="W70" s="10" t="s">
        <v>45</v>
      </c>
    </row>
    <row r="71" spans="1:23" x14ac:dyDescent="0.25">
      <c r="A71" s="7">
        <v>3</v>
      </c>
      <c r="B71" s="7">
        <v>72</v>
      </c>
      <c r="C71" s="9">
        <v>70.5</v>
      </c>
      <c r="D71" s="9" t="s">
        <v>15</v>
      </c>
      <c r="E71" s="7" t="s">
        <v>60</v>
      </c>
      <c r="F71" s="7" t="s">
        <v>44</v>
      </c>
      <c r="G71" s="11">
        <v>127.5</v>
      </c>
      <c r="H71" s="11">
        <v>135</v>
      </c>
      <c r="I71" s="11">
        <v>140</v>
      </c>
      <c r="J71" s="7">
        <f>MAX(0,G71:I71)</f>
        <v>140</v>
      </c>
      <c r="K71" s="12">
        <v>82.5</v>
      </c>
      <c r="L71" s="11">
        <v>87.5</v>
      </c>
      <c r="M71" s="11">
        <v>90</v>
      </c>
      <c r="N71" s="7">
        <f>MAX(0,K71:M71)</f>
        <v>90</v>
      </c>
      <c r="O71" s="7">
        <f>J71+N71</f>
        <v>230</v>
      </c>
      <c r="P71" s="12">
        <v>172.5</v>
      </c>
      <c r="Q71" s="11">
        <v>182.5</v>
      </c>
      <c r="R71" s="12">
        <v>187.5</v>
      </c>
      <c r="S71" s="7">
        <f>MAX(P71:R71)</f>
        <v>187.5</v>
      </c>
      <c r="T71" s="7">
        <f>S71+N71+J71</f>
        <v>417.5</v>
      </c>
      <c r="U71" s="8">
        <f>500/(594.31747775582+-27.23842536447*C71+0.82112226871*C71^2+-0.00930733913*C71^3+0.00004731582*C71^4+-0.00000009054*C71^5)</f>
        <v>0.98999536892000928</v>
      </c>
      <c r="V71" s="9">
        <f>T71*U71</f>
        <v>413.32306652410387</v>
      </c>
      <c r="W71" s="6" t="s">
        <v>52</v>
      </c>
    </row>
    <row r="72" spans="1:23" x14ac:dyDescent="0.25">
      <c r="A72" s="7">
        <v>4</v>
      </c>
      <c r="B72" s="7">
        <v>72</v>
      </c>
      <c r="C72" s="7">
        <v>71.709999999999994</v>
      </c>
      <c r="D72" s="7" t="s">
        <v>15</v>
      </c>
      <c r="E72" s="7" t="s">
        <v>77</v>
      </c>
      <c r="F72" s="7" t="s">
        <v>78</v>
      </c>
      <c r="G72" s="7">
        <v>-137.5</v>
      </c>
      <c r="H72" s="7">
        <v>142.5</v>
      </c>
      <c r="I72" s="7">
        <v>147.5</v>
      </c>
      <c r="J72" s="7">
        <f>MAX(0,G72:I72)</f>
        <v>147.5</v>
      </c>
      <c r="K72" s="7">
        <v>70</v>
      </c>
      <c r="L72" s="7">
        <v>75</v>
      </c>
      <c r="M72" s="7">
        <v>-77.5</v>
      </c>
      <c r="N72" s="7">
        <f>MAX(0,K72:M72)</f>
        <v>75</v>
      </c>
      <c r="O72" s="7">
        <f>J72+N72</f>
        <v>222.5</v>
      </c>
      <c r="P72" s="7">
        <v>150</v>
      </c>
      <c r="Q72" s="7">
        <v>160</v>
      </c>
      <c r="R72" s="7">
        <v>167.5</v>
      </c>
      <c r="S72" s="7">
        <f>MAX(P72:R72)</f>
        <v>167.5</v>
      </c>
      <c r="T72" s="7">
        <f>S72+N72+J72</f>
        <v>390</v>
      </c>
      <c r="U72" s="8">
        <f>500/(594.31747775582+-27.23842536447*C72+0.82112226871*C72^2+-0.00930733913*C72^3+0.00004731582*C72^4+-0.00000009054*C72^5)</f>
        <v>0.97867048110883237</v>
      </c>
      <c r="V72" s="9">
        <f>T72*U72</f>
        <v>381.6814876324446</v>
      </c>
      <c r="W72" s="6" t="s">
        <v>55</v>
      </c>
    </row>
    <row r="73" spans="1:23" x14ac:dyDescent="0.25">
      <c r="A73" s="7">
        <v>5</v>
      </c>
      <c r="B73" s="7">
        <v>72</v>
      </c>
      <c r="C73" s="7">
        <v>72</v>
      </c>
      <c r="E73" s="7" t="s">
        <v>79</v>
      </c>
      <c r="F73" s="7" t="s">
        <v>44</v>
      </c>
      <c r="G73" s="7">
        <v>120</v>
      </c>
      <c r="H73" s="7">
        <v>125</v>
      </c>
      <c r="I73" s="7">
        <v>130</v>
      </c>
      <c r="J73" s="7">
        <f>MAX(0,G73:I73)</f>
        <v>130</v>
      </c>
      <c r="K73" s="7">
        <v>72.5</v>
      </c>
      <c r="L73" s="7">
        <v>77.5</v>
      </c>
      <c r="M73" s="7">
        <v>80</v>
      </c>
      <c r="N73" s="7">
        <f>MAX(0,K73:M73)</f>
        <v>80</v>
      </c>
      <c r="O73" s="7">
        <f>J73+N73</f>
        <v>210</v>
      </c>
      <c r="P73" s="7">
        <v>165</v>
      </c>
      <c r="Q73" s="7">
        <v>172.5</v>
      </c>
      <c r="R73" s="7">
        <v>177.5</v>
      </c>
      <c r="S73" s="7">
        <f>MAX(P73:R73)</f>
        <v>177.5</v>
      </c>
      <c r="T73" s="7">
        <f>S73+N73+J73</f>
        <v>387.5</v>
      </c>
      <c r="U73" s="8">
        <f>500/(594.31747775582+-27.23842536447*C73+0.82112226871*C73^2+-0.00930733913*C73^3+0.00004731582*C73^4+-0.00000009054*C73^5)</f>
        <v>0.97604003699071418</v>
      </c>
      <c r="V73" s="9">
        <f>T73*U73</f>
        <v>378.21551433390175</v>
      </c>
      <c r="W73" s="10" t="s">
        <v>45</v>
      </c>
    </row>
    <row r="74" spans="1:23" x14ac:dyDescent="0.25">
      <c r="A74" s="7">
        <v>6</v>
      </c>
      <c r="B74" s="7">
        <v>72</v>
      </c>
      <c r="C74" s="7">
        <v>71.62</v>
      </c>
      <c r="D74" s="7" t="s">
        <v>15</v>
      </c>
      <c r="E74" s="7" t="s">
        <v>81</v>
      </c>
      <c r="F74" s="7" t="s">
        <v>38</v>
      </c>
      <c r="G74" s="7">
        <v>130</v>
      </c>
      <c r="H74" s="7">
        <v>135</v>
      </c>
      <c r="I74" s="7">
        <v>-140</v>
      </c>
      <c r="J74" s="7">
        <f>MAX(0,G74:I74)</f>
        <v>135</v>
      </c>
      <c r="K74" s="7">
        <v>67.5</v>
      </c>
      <c r="L74" s="7">
        <v>72.5</v>
      </c>
      <c r="M74" s="7">
        <v>-75</v>
      </c>
      <c r="N74" s="7">
        <f>MAX(0,K74:M74)</f>
        <v>72.5</v>
      </c>
      <c r="O74" s="7">
        <f>J74+N74</f>
        <v>207.5</v>
      </c>
      <c r="P74" s="7">
        <v>165</v>
      </c>
      <c r="Q74" s="7">
        <v>172.5</v>
      </c>
      <c r="R74" s="7">
        <v>-182.5</v>
      </c>
      <c r="S74" s="7">
        <f>MAX(P74:R74)</f>
        <v>172.5</v>
      </c>
      <c r="T74" s="7">
        <f>S74+N74+J74</f>
        <v>380</v>
      </c>
      <c r="U74" s="8">
        <f>500/(594.31747775582+-27.23842536447*C74+0.82112226871*C74^2+-0.00930733913*C74^3+0.00004731582*C74^4+-0.00000009054*C74^5)</f>
        <v>0.97949333577991737</v>
      </c>
      <c r="V74" s="9">
        <f>T74*U74</f>
        <v>372.20746759636859</v>
      </c>
      <c r="W74" s="6" t="s">
        <v>55</v>
      </c>
    </row>
    <row r="75" spans="1:23" x14ac:dyDescent="0.25">
      <c r="A75" s="7">
        <v>7</v>
      </c>
      <c r="B75" s="7">
        <v>72</v>
      </c>
      <c r="C75" s="17">
        <v>69.989999999999995</v>
      </c>
      <c r="D75" s="17" t="s">
        <v>206</v>
      </c>
      <c r="E75" s="17" t="s">
        <v>84</v>
      </c>
      <c r="F75" s="17" t="s">
        <v>85</v>
      </c>
      <c r="G75" s="18">
        <v>132.5</v>
      </c>
      <c r="H75" s="18">
        <v>140</v>
      </c>
      <c r="I75" s="18">
        <v>145.5</v>
      </c>
      <c r="J75" s="7">
        <f>MAX(0,G75:I75)</f>
        <v>145.5</v>
      </c>
      <c r="K75" s="18">
        <v>55</v>
      </c>
      <c r="L75" s="18">
        <v>-57.5</v>
      </c>
      <c r="M75" s="18">
        <v>-60</v>
      </c>
      <c r="N75" s="7">
        <f>MAX(0,K75:M75)</f>
        <v>55</v>
      </c>
      <c r="O75" s="7">
        <f>J75+N75</f>
        <v>200.5</v>
      </c>
      <c r="P75" s="18">
        <v>155</v>
      </c>
      <c r="Q75" s="18">
        <v>165</v>
      </c>
      <c r="R75" s="18">
        <v>-173</v>
      </c>
      <c r="S75" s="7">
        <f>MAX(P75:R75)</f>
        <v>165</v>
      </c>
      <c r="T75" s="7">
        <f>S75+N75+J75</f>
        <v>365.5</v>
      </c>
      <c r="U75" s="8">
        <f>500/(594.31747775582+-27.23842536447*C75+0.82112226871*C75^2+-0.00930733913*C75^3+0.00004731582*C75^4+-0.00000009054*C75^5)</f>
        <v>0.99494119286455773</v>
      </c>
      <c r="V75" s="9">
        <f>T75*U75</f>
        <v>363.65100599199587</v>
      </c>
      <c r="W75" s="6" t="s">
        <v>216</v>
      </c>
    </row>
    <row r="76" spans="1:23" x14ac:dyDescent="0.25">
      <c r="A76" s="7">
        <v>8</v>
      </c>
      <c r="B76" s="7">
        <v>72</v>
      </c>
      <c r="C76" s="7">
        <v>71.52</v>
      </c>
      <c r="D76" s="7" t="s">
        <v>15</v>
      </c>
      <c r="E76" s="7" t="s">
        <v>30</v>
      </c>
      <c r="F76" s="7" t="s">
        <v>54</v>
      </c>
      <c r="G76" s="7">
        <v>132.5</v>
      </c>
      <c r="H76" s="7">
        <v>140</v>
      </c>
      <c r="I76" s="7">
        <v>-145</v>
      </c>
      <c r="J76" s="7">
        <f>MAX(0,G76:I76)</f>
        <v>140</v>
      </c>
      <c r="K76" s="7">
        <v>82.5</v>
      </c>
      <c r="L76" s="7">
        <v>-85</v>
      </c>
      <c r="M76" s="7">
        <v>85</v>
      </c>
      <c r="N76" s="7">
        <f>MAX(0,K76:M76)</f>
        <v>85</v>
      </c>
      <c r="O76" s="7">
        <f>J76+N76</f>
        <v>225</v>
      </c>
      <c r="P76" s="7">
        <v>130</v>
      </c>
      <c r="Q76" s="7">
        <v>137.5</v>
      </c>
      <c r="R76" s="7">
        <v>140</v>
      </c>
      <c r="S76" s="7">
        <f>MAX(P76:R76)</f>
        <v>140</v>
      </c>
      <c r="T76" s="7">
        <f>S76+N76+J76</f>
        <v>365</v>
      </c>
      <c r="U76" s="8">
        <f>500/(594.31747775582+-27.23842536447*C76+0.82112226871*C76^2+-0.00930733913*C76^3+0.00004731582*C76^4+-0.00000009054*C76^5)</f>
        <v>0.98041125375687066</v>
      </c>
      <c r="V76" s="9">
        <f>T76*U76</f>
        <v>357.85010762125779</v>
      </c>
      <c r="W76" s="10" t="s">
        <v>45</v>
      </c>
    </row>
    <row r="77" spans="1:23" x14ac:dyDescent="0.25">
      <c r="A77" s="7">
        <v>9</v>
      </c>
      <c r="B77" s="7">
        <v>72</v>
      </c>
      <c r="C77" s="9">
        <v>65.3</v>
      </c>
      <c r="D77" s="9"/>
      <c r="E77" s="7" t="s">
        <v>70</v>
      </c>
      <c r="F77" s="7" t="s">
        <v>38</v>
      </c>
      <c r="G77" s="11">
        <v>-120</v>
      </c>
      <c r="H77" s="11">
        <v>120</v>
      </c>
      <c r="I77" s="11">
        <v>127.5</v>
      </c>
      <c r="J77" s="7">
        <f>MAX(0,G77:I77)</f>
        <v>127.5</v>
      </c>
      <c r="K77" s="12">
        <v>60</v>
      </c>
      <c r="L77" s="11">
        <v>65</v>
      </c>
      <c r="M77" s="11">
        <v>67.5</v>
      </c>
      <c r="N77" s="7">
        <f>MAX(0,K77:M77)</f>
        <v>67.5</v>
      </c>
      <c r="O77" s="7">
        <f>J77+N77</f>
        <v>195</v>
      </c>
      <c r="P77" s="12">
        <v>140</v>
      </c>
      <c r="Q77" s="11">
        <v>155</v>
      </c>
      <c r="R77" s="12">
        <v>162.5</v>
      </c>
      <c r="S77" s="7">
        <f>MAX(P77:R77)</f>
        <v>162.5</v>
      </c>
      <c r="T77" s="7">
        <f>S77+N77+J77</f>
        <v>357.5</v>
      </c>
      <c r="U77" s="8">
        <f>500/(594.31747775582+-27.23842536447*C77+0.82112226871*C77^2+-0.00930733913*C77^3+0.00004731582*C77^4+-0.00000009054*C77^5)</f>
        <v>1.0455362862252782</v>
      </c>
      <c r="V77" s="9">
        <f>T77*U77</f>
        <v>373.77922232553692</v>
      </c>
      <c r="W77" s="6" t="s">
        <v>52</v>
      </c>
    </row>
    <row r="78" spans="1:23" x14ac:dyDescent="0.25">
      <c r="A78" s="7">
        <v>10</v>
      </c>
      <c r="B78" s="7">
        <v>72</v>
      </c>
      <c r="C78" s="7">
        <v>67.209999999999994</v>
      </c>
      <c r="D78" s="7" t="s">
        <v>15</v>
      </c>
      <c r="E78" s="7" t="s">
        <v>98</v>
      </c>
      <c r="F78" s="7" t="s">
        <v>91</v>
      </c>
      <c r="G78" s="7">
        <v>112.5</v>
      </c>
      <c r="H78" s="7">
        <v>120</v>
      </c>
      <c r="I78" s="7">
        <v>122.5</v>
      </c>
      <c r="J78" s="7">
        <f>MAX(0,G78:I78)</f>
        <v>122.5</v>
      </c>
      <c r="K78" s="7">
        <v>70</v>
      </c>
      <c r="L78" s="7">
        <v>72.5</v>
      </c>
      <c r="M78" s="7">
        <v>75</v>
      </c>
      <c r="N78" s="7">
        <f>MAX(0,K78:M78)</f>
        <v>75</v>
      </c>
      <c r="O78" s="7">
        <f>J78+N78</f>
        <v>197.5</v>
      </c>
      <c r="P78" s="7">
        <v>140</v>
      </c>
      <c r="Q78" s="7">
        <v>145</v>
      </c>
      <c r="R78" s="7">
        <v>150</v>
      </c>
      <c r="S78" s="7">
        <f>MAX(P78:R78)</f>
        <v>150</v>
      </c>
      <c r="T78" s="7">
        <f>S78+N78+J78</f>
        <v>347.5</v>
      </c>
      <c r="U78" s="8">
        <f>500/(594.31747775582+-27.23842536447*C78+0.82112226871*C78^2+-0.00930733913*C78^3+0.00004731582*C78^4+-0.00000009054*C78^5)</f>
        <v>1.023783101144887</v>
      </c>
      <c r="V78" s="9">
        <f>T78*U78</f>
        <v>355.76462764784822</v>
      </c>
      <c r="W78" s="6" t="s">
        <v>55</v>
      </c>
    </row>
    <row r="79" spans="1:23" x14ac:dyDescent="0.25">
      <c r="A79" s="7">
        <v>11</v>
      </c>
      <c r="B79" s="7">
        <v>72</v>
      </c>
      <c r="C79" s="7">
        <v>69.61</v>
      </c>
      <c r="E79" s="7" t="s">
        <v>108</v>
      </c>
      <c r="F79" s="7" t="s">
        <v>91</v>
      </c>
      <c r="G79" s="7">
        <v>135</v>
      </c>
      <c r="H79" s="7">
        <v>140</v>
      </c>
      <c r="I79" s="7">
        <v>-145</v>
      </c>
      <c r="J79" s="7">
        <f>MAX(0,G79:I79)</f>
        <v>140</v>
      </c>
      <c r="K79" s="7">
        <v>57.5</v>
      </c>
      <c r="L79" s="7">
        <v>-60</v>
      </c>
      <c r="M79" s="7">
        <v>-60</v>
      </c>
      <c r="N79" s="7">
        <f>MAX(0,K79:M79)</f>
        <v>57.5</v>
      </c>
      <c r="O79" s="7">
        <f>J79+N79</f>
        <v>197.5</v>
      </c>
      <c r="P79" s="7">
        <v>145</v>
      </c>
      <c r="Q79" s="7">
        <v>150</v>
      </c>
      <c r="R79" s="7">
        <v>-152.5</v>
      </c>
      <c r="S79" s="7">
        <f>MAX(P79:R79)</f>
        <v>150</v>
      </c>
      <c r="T79" s="7">
        <f>S79+N79+J79</f>
        <v>347.5</v>
      </c>
      <c r="U79" s="8">
        <f>500/(594.31747775582+-27.23842536447*C79+0.82112226871*C79^2+-0.00930733913*C79^3+0.00004731582*C79^4+-0.00000009054*C79^5)</f>
        <v>0.99869427289320689</v>
      </c>
      <c r="V79" s="9">
        <f>T79*U79</f>
        <v>347.04625983038937</v>
      </c>
      <c r="W79" s="10" t="s">
        <v>45</v>
      </c>
    </row>
    <row r="80" spans="1:23" x14ac:dyDescent="0.25">
      <c r="A80" s="7">
        <v>12</v>
      </c>
      <c r="B80" s="7">
        <v>72</v>
      </c>
      <c r="C80" s="9">
        <v>71.55</v>
      </c>
      <c r="D80" s="9"/>
      <c r="E80" s="7" t="s">
        <v>120</v>
      </c>
      <c r="F80" s="7" t="s">
        <v>54</v>
      </c>
      <c r="G80" s="11">
        <v>115</v>
      </c>
      <c r="H80" s="11">
        <v>122.5</v>
      </c>
      <c r="I80" s="11">
        <v>127.5</v>
      </c>
      <c r="J80" s="7">
        <f>MAX(0,G80:I80)</f>
        <v>127.5</v>
      </c>
      <c r="K80" s="12">
        <v>67.5</v>
      </c>
      <c r="L80" s="11">
        <v>-72.5</v>
      </c>
      <c r="M80" s="11">
        <v>-72.5</v>
      </c>
      <c r="N80" s="7">
        <f>MAX(0,K80:M80)</f>
        <v>67.5</v>
      </c>
      <c r="O80" s="7">
        <f>J80+N80</f>
        <v>195</v>
      </c>
      <c r="P80" s="12">
        <v>135</v>
      </c>
      <c r="Q80" s="11">
        <v>142.5</v>
      </c>
      <c r="R80" s="12">
        <v>-145</v>
      </c>
      <c r="S80" s="7">
        <f>MAX(P80:R80)</f>
        <v>142.5</v>
      </c>
      <c r="T80" s="7">
        <f>S80+N80+J80</f>
        <v>337.5</v>
      </c>
      <c r="U80" s="8">
        <f>500/(594.31747775582+-27.23842536447*C80+0.82112226871*C80^2+-0.00930733913*C80^3+0.00004731582*C80^4+-0.00000009054*C80^5)</f>
        <v>0.98013547592213224</v>
      </c>
      <c r="V80" s="9">
        <f>T80*U80</f>
        <v>330.79572312371965</v>
      </c>
      <c r="W80" s="6" t="s">
        <v>52</v>
      </c>
    </row>
    <row r="81" spans="1:23" x14ac:dyDescent="0.25">
      <c r="A81" s="7">
        <v>13</v>
      </c>
      <c r="B81" s="7">
        <v>72</v>
      </c>
      <c r="C81" s="17">
        <v>69.88</v>
      </c>
      <c r="D81" s="17" t="s">
        <v>206</v>
      </c>
      <c r="E81" s="17" t="s">
        <v>145</v>
      </c>
      <c r="F81" s="17" t="s">
        <v>54</v>
      </c>
      <c r="G81" s="18">
        <v>115</v>
      </c>
      <c r="H81" s="18">
        <v>120</v>
      </c>
      <c r="I81" s="18">
        <v>-127.5</v>
      </c>
      <c r="J81" s="7">
        <f>MAX(0,G81:I81)</f>
        <v>120</v>
      </c>
      <c r="K81" s="18">
        <v>65</v>
      </c>
      <c r="L81" s="18">
        <v>-70</v>
      </c>
      <c r="M81" s="18">
        <v>-70</v>
      </c>
      <c r="N81" s="7">
        <f>MAX(0,K81:M81)</f>
        <v>65</v>
      </c>
      <c r="O81" s="7">
        <f>J81+N81</f>
        <v>185</v>
      </c>
      <c r="P81" s="18">
        <v>137.5</v>
      </c>
      <c r="Q81" s="18">
        <v>145</v>
      </c>
      <c r="R81" s="18">
        <v>150</v>
      </c>
      <c r="S81" s="7">
        <f>MAX(P81:R81)</f>
        <v>150</v>
      </c>
      <c r="T81" s="7">
        <f>S81+N81+J81</f>
        <v>335</v>
      </c>
      <c r="U81" s="8">
        <f>500/(594.31747775582+-27.23842536447*C81+0.82112226871*C81^2+-0.00930733913*C81^3+0.00004731582*C81^4+-0.00000009054*C81^5)</f>
        <v>0.99602160559784658</v>
      </c>
      <c r="V81" s="9">
        <f>T81*U81</f>
        <v>333.6672378752786</v>
      </c>
      <c r="W81" s="6" t="s">
        <v>216</v>
      </c>
    </row>
    <row r="82" spans="1:23" x14ac:dyDescent="0.25">
      <c r="A82" s="7">
        <v>14</v>
      </c>
      <c r="B82" s="7">
        <v>72</v>
      </c>
      <c r="C82" s="7">
        <v>69.760000000000005</v>
      </c>
      <c r="E82" s="7" t="s">
        <v>116</v>
      </c>
      <c r="F82" s="7" t="s">
        <v>91</v>
      </c>
      <c r="G82" s="7">
        <v>112.5</v>
      </c>
      <c r="H82" s="7">
        <v>117.5</v>
      </c>
      <c r="I82" s="7">
        <v>125</v>
      </c>
      <c r="J82" s="7">
        <f>MAX(0,G82:I82)</f>
        <v>125</v>
      </c>
      <c r="K82" s="7">
        <v>57.5</v>
      </c>
      <c r="L82" s="7">
        <v>60</v>
      </c>
      <c r="M82" s="7">
        <v>-62.5</v>
      </c>
      <c r="N82" s="7">
        <f>MAX(0,K82:M82)</f>
        <v>60</v>
      </c>
      <c r="O82" s="7">
        <f>J82+N82</f>
        <v>185</v>
      </c>
      <c r="P82" s="7">
        <v>135</v>
      </c>
      <c r="Q82" s="7">
        <v>147.5</v>
      </c>
      <c r="R82" s="7">
        <v>-160</v>
      </c>
      <c r="S82" s="7">
        <f>MAX(P82:R82)</f>
        <v>147.5</v>
      </c>
      <c r="T82" s="7">
        <f>S82+N82+J82</f>
        <v>332.5</v>
      </c>
      <c r="U82" s="8">
        <f>500/(594.31747775582+-27.23842536447*C82+0.82112226871*C82^2+-0.00930733913*C82^3+0.00004731582*C82^4+-0.00000009054*C82^5)</f>
        <v>0.99720580982401297</v>
      </c>
      <c r="V82" s="9">
        <f>T82*U82</f>
        <v>331.57093176648431</v>
      </c>
      <c r="W82" s="10" t="s">
        <v>45</v>
      </c>
    </row>
    <row r="83" spans="1:23" x14ac:dyDescent="0.25">
      <c r="A83" s="7">
        <v>15</v>
      </c>
      <c r="B83" s="7">
        <v>72</v>
      </c>
      <c r="C83" s="7">
        <v>71.02</v>
      </c>
      <c r="E83" s="7" t="s">
        <v>130</v>
      </c>
      <c r="F83" s="7" t="s">
        <v>54</v>
      </c>
      <c r="G83" s="7">
        <v>110</v>
      </c>
      <c r="H83" s="7">
        <v>115</v>
      </c>
      <c r="I83" s="7">
        <v>-120</v>
      </c>
      <c r="J83" s="7">
        <f>MAX(0,G83:I83)</f>
        <v>115</v>
      </c>
      <c r="K83" s="7">
        <v>65</v>
      </c>
      <c r="L83" s="7">
        <v>67.5</v>
      </c>
      <c r="M83" s="7">
        <v>-70</v>
      </c>
      <c r="N83" s="7">
        <f>MAX(0,K83:M83)</f>
        <v>67.5</v>
      </c>
      <c r="O83" s="7">
        <f>J83+N83</f>
        <v>182.5</v>
      </c>
      <c r="P83" s="7">
        <v>130</v>
      </c>
      <c r="Q83" s="7">
        <v>140</v>
      </c>
      <c r="R83" s="7">
        <v>-145</v>
      </c>
      <c r="S83" s="7">
        <f>MAX(P83:R83)</f>
        <v>140</v>
      </c>
      <c r="T83" s="7">
        <f>S83+N83+J83</f>
        <v>322.5</v>
      </c>
      <c r="U83" s="8">
        <f>500/(594.31747775582+-27.23842536447*C83+0.82112226871*C83^2+-0.00930733913*C83^3+0.00004731582*C83^4+-0.00000009054*C83^5)</f>
        <v>0.98505865629543288</v>
      </c>
      <c r="V83" s="9">
        <f>T83*U83</f>
        <v>317.68141665527708</v>
      </c>
      <c r="W83" s="10" t="s">
        <v>45</v>
      </c>
    </row>
    <row r="84" spans="1:23" x14ac:dyDescent="0.25">
      <c r="A84" s="7">
        <v>16</v>
      </c>
      <c r="B84" s="7">
        <v>72</v>
      </c>
      <c r="C84" s="7">
        <v>69.33</v>
      </c>
      <c r="D84" s="7" t="s">
        <v>15</v>
      </c>
      <c r="E84" s="7" t="s">
        <v>133</v>
      </c>
      <c r="F84" s="7" t="s">
        <v>181</v>
      </c>
      <c r="G84" s="13">
        <v>105</v>
      </c>
      <c r="H84" s="13">
        <v>110</v>
      </c>
      <c r="I84" s="13">
        <v>115</v>
      </c>
      <c r="J84" s="7">
        <f>MAX(0,G84:I84)</f>
        <v>115</v>
      </c>
      <c r="K84" s="13">
        <v>72.5</v>
      </c>
      <c r="L84" s="13">
        <v>75</v>
      </c>
      <c r="M84" s="13">
        <v>-80</v>
      </c>
      <c r="N84" s="7">
        <f>MAX(0,K84:M84)</f>
        <v>75</v>
      </c>
      <c r="O84" s="7">
        <f>J84+N84</f>
        <v>190</v>
      </c>
      <c r="P84" s="13">
        <v>115</v>
      </c>
      <c r="Q84" s="13">
        <v>125</v>
      </c>
      <c r="R84" s="13">
        <v>-135</v>
      </c>
      <c r="S84" s="7">
        <f>MAX(P84:R84)</f>
        <v>125</v>
      </c>
      <c r="T84" s="13">
        <v>315</v>
      </c>
      <c r="U84" s="8">
        <f>500/(594.31747775582+-27.23842536447*C84+0.82112226871*C84^2+-0.00930733913*C84^3+0.00004731582*C84^4+-0.00000009054*C84^5)</f>
        <v>1.0014972722082709</v>
      </c>
      <c r="V84" s="9">
        <f>T84*U84</f>
        <v>315.47164074560533</v>
      </c>
      <c r="W84" s="6" t="s">
        <v>93</v>
      </c>
    </row>
    <row r="85" spans="1:23" x14ac:dyDescent="0.25">
      <c r="A85" s="7">
        <v>17</v>
      </c>
      <c r="B85" s="7">
        <v>72</v>
      </c>
      <c r="C85" s="7">
        <v>70.89</v>
      </c>
      <c r="E85" s="7" t="s">
        <v>136</v>
      </c>
      <c r="F85" s="7" t="s">
        <v>54</v>
      </c>
      <c r="G85" s="7">
        <v>120</v>
      </c>
      <c r="H85" s="7">
        <v>127.5</v>
      </c>
      <c r="I85" s="7">
        <v>-132.5</v>
      </c>
      <c r="J85" s="7">
        <f>MAX(0,G85:I85)</f>
        <v>127.5</v>
      </c>
      <c r="K85" s="7">
        <v>57.5</v>
      </c>
      <c r="L85" s="7">
        <v>62.5</v>
      </c>
      <c r="M85" s="7">
        <v>-65</v>
      </c>
      <c r="N85" s="7">
        <f>MAX(0,K85:M85)</f>
        <v>62.5</v>
      </c>
      <c r="O85" s="7">
        <f>J85+N85</f>
        <v>190</v>
      </c>
      <c r="P85" s="7">
        <v>125</v>
      </c>
      <c r="Q85" s="7">
        <v>-135</v>
      </c>
      <c r="R85" s="7">
        <v>-135</v>
      </c>
      <c r="S85" s="7">
        <f>MAX(P85:R85)</f>
        <v>125</v>
      </c>
      <c r="T85" s="7">
        <f>S85+N85+J85</f>
        <v>315</v>
      </c>
      <c r="U85" s="8">
        <f>500/(594.31747775582+-27.23842536447*C85+0.82112226871*C85^2+-0.00930733913*C85^3+0.00004731582*C85^4+-0.00000009054*C85^5)</f>
        <v>0.9862828846368491</v>
      </c>
      <c r="V85" s="9">
        <f>T85*U85</f>
        <v>310.67910866060748</v>
      </c>
      <c r="W85" s="10" t="s">
        <v>45</v>
      </c>
    </row>
    <row r="86" spans="1:23" x14ac:dyDescent="0.25">
      <c r="A86" s="7">
        <v>18</v>
      </c>
      <c r="B86" s="7">
        <v>72</v>
      </c>
      <c r="C86" s="7">
        <v>70.069999999999993</v>
      </c>
      <c r="E86" s="7" t="s">
        <v>137</v>
      </c>
      <c r="F86" s="7" t="s">
        <v>54</v>
      </c>
      <c r="G86" s="7">
        <v>110</v>
      </c>
      <c r="H86" s="7">
        <v>112.5</v>
      </c>
      <c r="I86" s="7">
        <v>120</v>
      </c>
      <c r="J86" s="7">
        <f>MAX(0,G86:I86)</f>
        <v>120</v>
      </c>
      <c r="K86" s="7">
        <v>57.5</v>
      </c>
      <c r="L86" s="7">
        <v>62.5</v>
      </c>
      <c r="M86" s="7">
        <v>-65</v>
      </c>
      <c r="N86" s="7">
        <f>MAX(0,K86:M86)</f>
        <v>62.5</v>
      </c>
      <c r="O86" s="7">
        <f>J86+N86</f>
        <v>182.5</v>
      </c>
      <c r="P86" s="7">
        <v>125</v>
      </c>
      <c r="Q86" s="7">
        <v>130</v>
      </c>
      <c r="R86" s="7">
        <v>-132.5</v>
      </c>
      <c r="S86" s="7">
        <f>MAX(P86:R86)</f>
        <v>130</v>
      </c>
      <c r="T86" s="7">
        <f>S86+N86+J86</f>
        <v>312.5</v>
      </c>
      <c r="U86" s="8">
        <f>500/(594.31747775582+-27.23842536447*C86+0.82112226871*C86^2+-0.00930733913*C86^3+0.00004731582*C86^4+-0.00000009054*C86^5)</f>
        <v>0.99415849730217487</v>
      </c>
      <c r="V86" s="9">
        <f>T86*U86</f>
        <v>310.67453040692965</v>
      </c>
      <c r="W86" s="10" t="s">
        <v>45</v>
      </c>
    </row>
    <row r="87" spans="1:23" x14ac:dyDescent="0.25">
      <c r="A87" s="7">
        <v>19</v>
      </c>
      <c r="B87" s="7">
        <v>72</v>
      </c>
      <c r="C87" s="9">
        <v>70.75</v>
      </c>
      <c r="D87" s="9"/>
      <c r="E87" s="7" t="s">
        <v>141</v>
      </c>
      <c r="F87" s="7" t="s">
        <v>54</v>
      </c>
      <c r="G87" s="11">
        <v>100</v>
      </c>
      <c r="H87" s="11">
        <v>105</v>
      </c>
      <c r="I87" s="11">
        <v>107.5</v>
      </c>
      <c r="J87" s="7">
        <f>MAX(0,G87:I87)</f>
        <v>107.5</v>
      </c>
      <c r="K87" s="12">
        <v>60</v>
      </c>
      <c r="L87" s="11">
        <v>65</v>
      </c>
      <c r="M87" s="11">
        <v>67.5</v>
      </c>
      <c r="N87" s="7">
        <f>MAX(0,K87:M87)</f>
        <v>67.5</v>
      </c>
      <c r="O87" s="7">
        <f>J87+N87</f>
        <v>175</v>
      </c>
      <c r="P87" s="12">
        <v>120</v>
      </c>
      <c r="Q87" s="11">
        <v>130</v>
      </c>
      <c r="R87" s="12">
        <v>137.5</v>
      </c>
      <c r="S87" s="7">
        <f>MAX(P87:R87)</f>
        <v>137.5</v>
      </c>
      <c r="T87" s="7">
        <f>S87+N87+J87</f>
        <v>312.5</v>
      </c>
      <c r="U87" s="8">
        <f>500/(594.31747775582+-27.23842536447*C87+0.82112226871*C87^2+-0.00930733913*C87^3+0.00004731582*C87^4+-0.00000009054*C87^5)</f>
        <v>0.98760868344709607</v>
      </c>
      <c r="V87" s="9">
        <f>T87*U87</f>
        <v>308.62771357721755</v>
      </c>
      <c r="W87" s="6" t="s">
        <v>52</v>
      </c>
    </row>
    <row r="88" spans="1:23" x14ac:dyDescent="0.25">
      <c r="A88" s="7">
        <v>20</v>
      </c>
      <c r="B88" s="7">
        <v>72</v>
      </c>
      <c r="C88" s="7">
        <v>66.58</v>
      </c>
      <c r="E88" s="7" t="s">
        <v>110</v>
      </c>
      <c r="F88" s="7" t="s">
        <v>54</v>
      </c>
      <c r="G88" s="7">
        <v>105</v>
      </c>
      <c r="H88" s="7">
        <v>110</v>
      </c>
      <c r="I88" s="7">
        <v>-115</v>
      </c>
      <c r="J88" s="7">
        <f>MAX(0,G88:I88)</f>
        <v>110</v>
      </c>
      <c r="K88" s="7">
        <v>60</v>
      </c>
      <c r="L88" s="7">
        <v>62.5</v>
      </c>
      <c r="M88" s="7">
        <v>-65</v>
      </c>
      <c r="N88" s="7">
        <f>MAX(0,K88:M88)</f>
        <v>62.5</v>
      </c>
      <c r="O88" s="7">
        <f>J88+N88</f>
        <v>172.5</v>
      </c>
      <c r="P88" s="7">
        <v>120</v>
      </c>
      <c r="Q88" s="7">
        <v>127.5</v>
      </c>
      <c r="R88" s="7">
        <v>132.5</v>
      </c>
      <c r="S88" s="7">
        <f>MAX(P88:R88)</f>
        <v>132.5</v>
      </c>
      <c r="T88" s="7">
        <f>S88+N88+J88</f>
        <v>305</v>
      </c>
      <c r="U88" s="8">
        <f>500/(594.31747775582+-27.23842536447*C88+0.82112226871*C88^2+-0.00930733913*C88^3+0.00004731582*C88^4+-0.00000009054*C88^5)</f>
        <v>1.0307783571472704</v>
      </c>
      <c r="V88" s="9">
        <f>T88*U88</f>
        <v>314.38739892991748</v>
      </c>
      <c r="W88" s="10" t="s">
        <v>45</v>
      </c>
    </row>
    <row r="89" spans="1:23" x14ac:dyDescent="0.25">
      <c r="A89" s="7">
        <v>21</v>
      </c>
      <c r="B89" s="7">
        <v>72</v>
      </c>
      <c r="C89" s="7">
        <v>68.959999999999994</v>
      </c>
      <c r="D89" s="7" t="s">
        <v>15</v>
      </c>
      <c r="E89" s="7" t="s">
        <v>142</v>
      </c>
      <c r="F89" s="7" t="s">
        <v>54</v>
      </c>
      <c r="G89" s="13">
        <v>95</v>
      </c>
      <c r="H89" s="13">
        <v>-102.5</v>
      </c>
      <c r="I89" s="13">
        <v>102.5</v>
      </c>
      <c r="J89" s="7">
        <f>MAX(0,G89:I89)</f>
        <v>102.5</v>
      </c>
      <c r="K89" s="13">
        <v>-75</v>
      </c>
      <c r="L89" s="13">
        <v>75</v>
      </c>
      <c r="M89" s="13">
        <v>-77.5</v>
      </c>
      <c r="N89" s="7">
        <f>MAX(0,K89:M89)</f>
        <v>75</v>
      </c>
      <c r="O89" s="7">
        <f>J89+N89</f>
        <v>177.5</v>
      </c>
      <c r="P89" s="13">
        <v>117.5</v>
      </c>
      <c r="Q89" s="13">
        <v>127.5</v>
      </c>
      <c r="R89" s="13">
        <v>-130</v>
      </c>
      <c r="S89" s="7">
        <f>MAX(P89:R89)</f>
        <v>127.5</v>
      </c>
      <c r="T89" s="13">
        <v>305</v>
      </c>
      <c r="U89" s="8">
        <f>500/(594.31747775582+-27.23842536447*C89+0.82112226871*C89^2+-0.00930733913*C89^3+0.00004731582*C89^4+-0.00000009054*C89^5)</f>
        <v>1.0052506349320329</v>
      </c>
      <c r="V89" s="9">
        <f>T89*U89</f>
        <v>306.60144365427004</v>
      </c>
      <c r="W89" s="6" t="s">
        <v>93</v>
      </c>
    </row>
    <row r="90" spans="1:23" x14ac:dyDescent="0.25">
      <c r="A90" s="7">
        <v>22</v>
      </c>
      <c r="B90" s="7">
        <v>72</v>
      </c>
      <c r="C90" s="9">
        <v>71.05</v>
      </c>
      <c r="D90" s="9"/>
      <c r="E90" s="7" t="s">
        <v>150</v>
      </c>
      <c r="F90" s="7" t="s">
        <v>54</v>
      </c>
      <c r="G90" s="11">
        <v>100</v>
      </c>
      <c r="H90" s="11">
        <v>105</v>
      </c>
      <c r="I90" s="11">
        <v>-107.5</v>
      </c>
      <c r="J90" s="7">
        <f>MAX(0,G90:I90)</f>
        <v>105</v>
      </c>
      <c r="K90" s="12">
        <v>-62.5</v>
      </c>
      <c r="L90" s="11">
        <v>65</v>
      </c>
      <c r="M90" s="11">
        <v>-67.5</v>
      </c>
      <c r="N90" s="7">
        <f>MAX(0,K90:M90)</f>
        <v>65</v>
      </c>
      <c r="O90" s="7">
        <f>J90+N90</f>
        <v>170</v>
      </c>
      <c r="P90" s="12">
        <v>125</v>
      </c>
      <c r="Q90" s="11">
        <v>130</v>
      </c>
      <c r="R90" s="12">
        <v>132.5</v>
      </c>
      <c r="S90" s="7">
        <f>MAX(P90:R90)</f>
        <v>132.5</v>
      </c>
      <c r="T90" s="7">
        <f>S90+N90+J90</f>
        <v>302.5</v>
      </c>
      <c r="U90" s="8">
        <f>500/(594.31747775582+-27.23842536447*C90+0.82112226871*C90^2+-0.00930733913*C90^3+0.00004731582*C90^4+-0.00000009054*C90^5)</f>
        <v>0.98477707870993536</v>
      </c>
      <c r="V90" s="9">
        <f>T90*U90</f>
        <v>297.89506630975546</v>
      </c>
      <c r="W90" s="6" t="s">
        <v>52</v>
      </c>
    </row>
    <row r="91" spans="1:23" x14ac:dyDescent="0.25">
      <c r="A91" s="7">
        <v>23</v>
      </c>
      <c r="B91" s="7">
        <v>72</v>
      </c>
      <c r="C91" s="9">
        <v>69.8</v>
      </c>
      <c r="D91" s="9"/>
      <c r="E91" s="7" t="s">
        <v>149</v>
      </c>
      <c r="F91" s="7" t="s">
        <v>54</v>
      </c>
      <c r="G91" s="11">
        <v>-100</v>
      </c>
      <c r="H91" s="11">
        <v>100</v>
      </c>
      <c r="I91" s="11">
        <v>107.5</v>
      </c>
      <c r="J91" s="7">
        <f>MAX(0,G91:I91)</f>
        <v>107.5</v>
      </c>
      <c r="K91" s="12">
        <v>65</v>
      </c>
      <c r="L91" s="11">
        <v>70</v>
      </c>
      <c r="M91" s="11">
        <v>72.5</v>
      </c>
      <c r="N91" s="7">
        <f>MAX(0,K91:M91)</f>
        <v>72.5</v>
      </c>
      <c r="O91" s="7">
        <f>J91+N91</f>
        <v>180</v>
      </c>
      <c r="P91" s="12">
        <v>115</v>
      </c>
      <c r="Q91" s="11">
        <v>120</v>
      </c>
      <c r="R91" s="12">
        <v>-130</v>
      </c>
      <c r="S91" s="7">
        <f>MAX(P91:R91)</f>
        <v>120</v>
      </c>
      <c r="T91" s="7">
        <f>S91+N91+J91</f>
        <v>300</v>
      </c>
      <c r="U91" s="8">
        <f>500/(594.31747775582+-27.23842536447*C91+0.82112226871*C91^2+-0.00930733913*C91^3+0.00004731582*C91^4+-0.00000009054*C91^5)</f>
        <v>0.99681042780034823</v>
      </c>
      <c r="V91" s="9">
        <f>T91*U91</f>
        <v>299.04312834010449</v>
      </c>
      <c r="W91" s="6" t="s">
        <v>52</v>
      </c>
    </row>
    <row r="92" spans="1:23" x14ac:dyDescent="0.25">
      <c r="A92" s="7">
        <v>24</v>
      </c>
      <c r="B92" s="7">
        <v>72</v>
      </c>
      <c r="C92" s="9">
        <v>72</v>
      </c>
      <c r="D92" s="9"/>
      <c r="E92" s="7" t="s">
        <v>154</v>
      </c>
      <c r="F92" s="7" t="s">
        <v>44</v>
      </c>
      <c r="G92" s="11">
        <v>105</v>
      </c>
      <c r="H92" s="11">
        <v>-115</v>
      </c>
      <c r="I92" s="11">
        <v>-115</v>
      </c>
      <c r="J92" s="7">
        <f>MAX(0,G92:I92)</f>
        <v>105</v>
      </c>
      <c r="K92" s="12">
        <v>50</v>
      </c>
      <c r="L92" s="11">
        <v>57.5</v>
      </c>
      <c r="M92" s="11">
        <v>-60</v>
      </c>
      <c r="N92" s="7">
        <f>MAX(0,K92:M92)</f>
        <v>57.5</v>
      </c>
      <c r="O92" s="7">
        <f>J92+N92</f>
        <v>162.5</v>
      </c>
      <c r="P92" s="12">
        <v>120</v>
      </c>
      <c r="Q92" s="11">
        <v>132.5</v>
      </c>
      <c r="R92" s="12">
        <v>-145</v>
      </c>
      <c r="S92" s="7">
        <f>MAX(P92:R92)</f>
        <v>132.5</v>
      </c>
      <c r="T92" s="7">
        <f>S92+N92+J92</f>
        <v>295</v>
      </c>
      <c r="U92" s="8">
        <f>500/(594.31747775582+-27.23842536447*C92+0.82112226871*C92^2+-0.00930733913*C92^3+0.00004731582*C92^4+-0.00000009054*C92^5)</f>
        <v>0.97604003699071418</v>
      </c>
      <c r="V92" s="9">
        <f>T92*U92</f>
        <v>287.93181091226069</v>
      </c>
      <c r="W92" s="6" t="s">
        <v>52</v>
      </c>
    </row>
    <row r="93" spans="1:23" x14ac:dyDescent="0.25">
      <c r="A93" s="7">
        <v>25</v>
      </c>
      <c r="B93" s="7">
        <v>72</v>
      </c>
      <c r="C93" s="7">
        <v>68.2</v>
      </c>
      <c r="E93" s="7" t="s">
        <v>153</v>
      </c>
      <c r="F93" s="7" t="s">
        <v>54</v>
      </c>
      <c r="G93" s="11">
        <v>95</v>
      </c>
      <c r="H93" s="11">
        <v>105</v>
      </c>
      <c r="I93" s="11">
        <v>-115</v>
      </c>
      <c r="J93" s="7">
        <f>MAX(0,G93:I93)</f>
        <v>105</v>
      </c>
      <c r="K93" s="11">
        <v>45</v>
      </c>
      <c r="L93" s="11">
        <v>50</v>
      </c>
      <c r="M93" s="11">
        <v>-55</v>
      </c>
      <c r="N93" s="7">
        <f>MAX(0,K93:M93)</f>
        <v>50</v>
      </c>
      <c r="O93" s="7">
        <f>J93+N93</f>
        <v>155</v>
      </c>
      <c r="P93" s="11">
        <v>110</v>
      </c>
      <c r="Q93" s="11">
        <v>120</v>
      </c>
      <c r="R93" s="11">
        <v>130</v>
      </c>
      <c r="S93" s="7">
        <f>MAX(P93:R93)</f>
        <v>130</v>
      </c>
      <c r="T93" s="7">
        <f>S93+N93+J93</f>
        <v>285</v>
      </c>
      <c r="U93" s="8">
        <f>500/(594.31747775582+-27.23842536447*C93+0.82112226871*C93^2+-0.00930733913*C93^3+0.00004731582*C93^4+-0.00000009054*C93^5)</f>
        <v>1.013139100375444</v>
      </c>
      <c r="V93" s="9">
        <f>T93*U93</f>
        <v>288.74464360700154</v>
      </c>
      <c r="W93" s="6" t="s">
        <v>103</v>
      </c>
    </row>
    <row r="94" spans="1:23" x14ac:dyDescent="0.25">
      <c r="A94" s="7">
        <v>26</v>
      </c>
      <c r="B94" s="7">
        <v>72</v>
      </c>
      <c r="C94" s="17">
        <v>71.48</v>
      </c>
      <c r="D94" s="17" t="s">
        <v>206</v>
      </c>
      <c r="E94" s="17" t="s">
        <v>210</v>
      </c>
      <c r="F94" s="17" t="s">
        <v>78</v>
      </c>
      <c r="G94" s="18">
        <v>87.5</v>
      </c>
      <c r="H94" s="18">
        <v>-92.5</v>
      </c>
      <c r="I94" s="18">
        <v>95</v>
      </c>
      <c r="J94" s="7">
        <f>MAX(0,G94:I94)</f>
        <v>95</v>
      </c>
      <c r="K94" s="18">
        <v>55</v>
      </c>
      <c r="L94" s="18">
        <v>60</v>
      </c>
      <c r="M94" s="18">
        <v>62.5</v>
      </c>
      <c r="N94" s="7">
        <f>MAX(0,K94:M94)</f>
        <v>62.5</v>
      </c>
      <c r="O94" s="7">
        <f>J94+N94</f>
        <v>157.5</v>
      </c>
      <c r="P94" s="18">
        <v>115</v>
      </c>
      <c r="Q94" s="18">
        <v>122.5</v>
      </c>
      <c r="R94" s="18">
        <v>127.5</v>
      </c>
      <c r="S94" s="7">
        <f>MAX(P94:R94)</f>
        <v>127.5</v>
      </c>
      <c r="T94" s="7">
        <f>S94+N94+J94</f>
        <v>285</v>
      </c>
      <c r="U94" s="8">
        <f>500/(594.31747775582+-27.23842536447*C94+0.82112226871*C94^2+-0.00930733913*C94^3+0.00004731582*C94^4+-0.00000009054*C94^5)</f>
        <v>0.98077949491613525</v>
      </c>
      <c r="V94" s="9">
        <f>T94*U94</f>
        <v>279.52215605109853</v>
      </c>
      <c r="W94" s="6" t="s">
        <v>216</v>
      </c>
    </row>
    <row r="95" spans="1:23" x14ac:dyDescent="0.25">
      <c r="A95" s="7">
        <v>27</v>
      </c>
      <c r="B95" s="7">
        <v>72</v>
      </c>
      <c r="C95" s="7">
        <v>70.25</v>
      </c>
      <c r="D95" s="7" t="s">
        <v>15</v>
      </c>
      <c r="E95" s="7" t="s">
        <v>159</v>
      </c>
      <c r="F95" s="7" t="s">
        <v>54</v>
      </c>
      <c r="G95" s="13">
        <v>100</v>
      </c>
      <c r="H95" s="13">
        <v>105</v>
      </c>
      <c r="I95" s="13">
        <v>107.5</v>
      </c>
      <c r="J95" s="7">
        <f>MAX(0,G95:I95)</f>
        <v>107.5</v>
      </c>
      <c r="K95" s="13">
        <v>50</v>
      </c>
      <c r="L95" s="13">
        <v>55</v>
      </c>
      <c r="M95" s="13">
        <v>-57.5</v>
      </c>
      <c r="N95" s="7">
        <f>MAX(0,K95:M95)</f>
        <v>55</v>
      </c>
      <c r="O95" s="7">
        <f>J95+N95</f>
        <v>162.5</v>
      </c>
      <c r="P95" s="13">
        <v>110</v>
      </c>
      <c r="Q95" s="13">
        <v>-117.5</v>
      </c>
      <c r="R95" s="13">
        <v>117.5</v>
      </c>
      <c r="S95" s="7">
        <f>MAX(P95:R95)</f>
        <v>117.5</v>
      </c>
      <c r="T95" s="13">
        <v>280</v>
      </c>
      <c r="U95" s="8">
        <f>500/(594.31747775582+-27.23842536447*C95+0.82112226871*C95^2+-0.00930733913*C95^3+0.00004731582*C95^4+-0.00000009054*C95^5)</f>
        <v>0.99240681609513703</v>
      </c>
      <c r="V95" s="9">
        <f>T95*U95</f>
        <v>277.87390850663837</v>
      </c>
      <c r="W95" s="6" t="s">
        <v>93</v>
      </c>
    </row>
    <row r="96" spans="1:23" x14ac:dyDescent="0.25">
      <c r="A96" s="7">
        <v>28</v>
      </c>
      <c r="B96" s="7">
        <v>72</v>
      </c>
      <c r="C96" s="9">
        <v>66.75</v>
      </c>
      <c r="D96" s="9"/>
      <c r="E96" s="7" t="s">
        <v>155</v>
      </c>
      <c r="F96" s="7" t="s">
        <v>54</v>
      </c>
      <c r="G96" s="11">
        <v>95</v>
      </c>
      <c r="H96" s="11">
        <v>100</v>
      </c>
      <c r="I96" s="11">
        <v>105</v>
      </c>
      <c r="J96" s="7">
        <f>MAX(0,G96:I96)</f>
        <v>105</v>
      </c>
      <c r="K96" s="12">
        <v>47.5</v>
      </c>
      <c r="L96" s="11">
        <v>52.5</v>
      </c>
      <c r="M96" s="11">
        <v>55</v>
      </c>
      <c r="N96" s="7">
        <f>MAX(0,K96:M96)</f>
        <v>55</v>
      </c>
      <c r="O96" s="7">
        <f>J96+N96</f>
        <v>160</v>
      </c>
      <c r="P96" s="12">
        <v>107.5</v>
      </c>
      <c r="Q96" s="11">
        <v>112.5</v>
      </c>
      <c r="R96" s="12">
        <v>117.5</v>
      </c>
      <c r="S96" s="7">
        <f>MAX(P96:R96)</f>
        <v>117.5</v>
      </c>
      <c r="T96" s="7">
        <f>S96+N96+J96</f>
        <v>277.5</v>
      </c>
      <c r="U96" s="8">
        <f>500/(594.31747775582+-27.23842536447*C96+0.82112226871*C96^2+-0.00930733913*C96^3+0.00004731582*C96^4+-0.00000009054*C96^5)</f>
        <v>1.0288735276801624</v>
      </c>
      <c r="V96" s="9">
        <f>T96*U96</f>
        <v>285.51240393124505</v>
      </c>
      <c r="W96" s="6" t="s">
        <v>52</v>
      </c>
    </row>
    <row r="97" spans="1:23" x14ac:dyDescent="0.25">
      <c r="A97" s="7">
        <v>29</v>
      </c>
      <c r="B97" s="7">
        <v>72</v>
      </c>
      <c r="C97" s="7">
        <v>66.7</v>
      </c>
      <c r="E97" s="7" t="s">
        <v>156</v>
      </c>
      <c r="F97" s="7" t="s">
        <v>54</v>
      </c>
      <c r="G97" s="11">
        <v>85</v>
      </c>
      <c r="H97" s="11">
        <v>90</v>
      </c>
      <c r="I97" s="11">
        <v>97.5</v>
      </c>
      <c r="J97" s="7">
        <f>MAX(0,G97:I97)</f>
        <v>97.5</v>
      </c>
      <c r="K97" s="11">
        <v>50</v>
      </c>
      <c r="L97" s="11">
        <v>52.5</v>
      </c>
      <c r="M97" s="11">
        <v>57.5</v>
      </c>
      <c r="N97" s="7">
        <f>MAX(0,K97:M97)</f>
        <v>57.5</v>
      </c>
      <c r="O97" s="7">
        <f>J97+N97</f>
        <v>155</v>
      </c>
      <c r="P97" s="11">
        <v>120</v>
      </c>
      <c r="Q97" s="11">
        <v>-127.5</v>
      </c>
      <c r="R97" s="11">
        <v>-127.5</v>
      </c>
      <c r="S97" s="7">
        <f>MAX(P97:R97)</f>
        <v>120</v>
      </c>
      <c r="T97" s="7">
        <f>S97+N97+J97</f>
        <v>275</v>
      </c>
      <c r="U97" s="8">
        <f>500/(594.31747775582+-27.23842536447*C97+0.82112226871*C97^2+-0.00930733913*C97^3+0.00004731582*C97^4+-0.00000009054*C97^5)</f>
        <v>1.029432444299623</v>
      </c>
      <c r="V97" s="9">
        <f>T97*U97</f>
        <v>283.09392218239634</v>
      </c>
      <c r="W97" s="6" t="s">
        <v>103</v>
      </c>
    </row>
    <row r="98" spans="1:23" x14ac:dyDescent="0.25">
      <c r="A98" s="7">
        <v>30</v>
      </c>
      <c r="B98" s="7">
        <v>72</v>
      </c>
      <c r="C98" s="9">
        <v>68.900000000000006</v>
      </c>
      <c r="D98" s="9"/>
      <c r="E98" s="7" t="s">
        <v>164</v>
      </c>
      <c r="F98" s="7" t="s">
        <v>38</v>
      </c>
      <c r="G98" s="11">
        <v>80</v>
      </c>
      <c r="H98" s="11">
        <v>85</v>
      </c>
      <c r="I98" s="11">
        <v>90</v>
      </c>
      <c r="J98" s="7">
        <f>MAX(0,G98:I98)</f>
        <v>90</v>
      </c>
      <c r="K98" s="12">
        <v>-57.5</v>
      </c>
      <c r="L98" s="11">
        <v>57.5</v>
      </c>
      <c r="M98" s="11">
        <v>60</v>
      </c>
      <c r="N98" s="7">
        <f>MAX(0,K98:M98)</f>
        <v>60</v>
      </c>
      <c r="O98" s="7">
        <f>J98+N98</f>
        <v>150</v>
      </c>
      <c r="P98" s="12">
        <v>105</v>
      </c>
      <c r="Q98" s="11">
        <v>110</v>
      </c>
      <c r="R98" s="12">
        <v>117.5</v>
      </c>
      <c r="S98" s="7">
        <f>MAX(P98:R98)</f>
        <v>117.5</v>
      </c>
      <c r="T98" s="7">
        <f>S98+N98+J98</f>
        <v>267.5</v>
      </c>
      <c r="U98" s="8">
        <f>500/(594.31747775582+-27.23842536447*C98+0.82112226871*C98^2+-0.00930733913*C98^3+0.00004731582*C98^4+-0.00000009054*C98^5)</f>
        <v>1.0058646249097434</v>
      </c>
      <c r="V98" s="9">
        <f>T98*U98</f>
        <v>269.06878716335638</v>
      </c>
      <c r="W98" s="6" t="s">
        <v>52</v>
      </c>
    </row>
    <row r="99" spans="1:23" x14ac:dyDescent="0.25">
      <c r="A99" s="7">
        <v>31</v>
      </c>
      <c r="B99" s="7">
        <v>72</v>
      </c>
      <c r="C99" s="7">
        <v>70</v>
      </c>
      <c r="E99" s="7" t="s">
        <v>167</v>
      </c>
      <c r="F99" s="7" t="s">
        <v>89</v>
      </c>
      <c r="G99" s="11">
        <v>90</v>
      </c>
      <c r="H99" s="11">
        <v>-97.5</v>
      </c>
      <c r="I99" s="11">
        <v>97.5</v>
      </c>
      <c r="J99" s="7">
        <f>MAX(0,G99:I99)</f>
        <v>97.5</v>
      </c>
      <c r="K99" s="11">
        <v>42.5</v>
      </c>
      <c r="L99" s="11">
        <v>-47.5</v>
      </c>
      <c r="M99" s="11" t="s">
        <v>148</v>
      </c>
      <c r="N99" s="7">
        <f>MAX(0,K99:M99)</f>
        <v>42.5</v>
      </c>
      <c r="O99" s="7">
        <f>J99+N99</f>
        <v>140</v>
      </c>
      <c r="P99" s="11">
        <v>100</v>
      </c>
      <c r="Q99" s="11">
        <v>110</v>
      </c>
      <c r="R99" s="11">
        <v>117.5</v>
      </c>
      <c r="S99" s="7">
        <f>MAX(P99:R99)</f>
        <v>117.5</v>
      </c>
      <c r="T99" s="7">
        <f>S99+N99+J99</f>
        <v>257.5</v>
      </c>
      <c r="U99" s="8">
        <f>500/(594.31747775582+-27.23842536447*C99+0.82112226871*C99^2+-0.00930733913*C99^3+0.00004731582*C99^4+-0.00000009054*C99^5)</f>
        <v>0.99484321520781138</v>
      </c>
      <c r="V99" s="9">
        <f>T99*U99</f>
        <v>256.17212791601145</v>
      </c>
      <c r="W99" s="6" t="s">
        <v>103</v>
      </c>
    </row>
    <row r="100" spans="1:23" x14ac:dyDescent="0.25">
      <c r="A100" s="7">
        <v>32</v>
      </c>
      <c r="B100" s="7">
        <v>72</v>
      </c>
      <c r="C100" s="9">
        <v>66.8</v>
      </c>
      <c r="D100" s="9"/>
      <c r="E100" s="7" t="s">
        <v>166</v>
      </c>
      <c r="F100" s="7" t="s">
        <v>54</v>
      </c>
      <c r="G100" s="11">
        <v>75</v>
      </c>
      <c r="H100" s="11">
        <v>80</v>
      </c>
      <c r="I100" s="11">
        <v>85</v>
      </c>
      <c r="J100" s="7">
        <f>MAX(0,G100:I100)</f>
        <v>85</v>
      </c>
      <c r="K100" s="12">
        <v>55</v>
      </c>
      <c r="L100" s="11">
        <v>57.5</v>
      </c>
      <c r="M100" s="11">
        <v>60</v>
      </c>
      <c r="N100" s="7">
        <f>MAX(0,K100:M100)</f>
        <v>60</v>
      </c>
      <c r="O100" s="7">
        <f>J100+N100</f>
        <v>145</v>
      </c>
      <c r="P100" s="12">
        <v>90</v>
      </c>
      <c r="Q100" s="11">
        <v>100</v>
      </c>
      <c r="R100" s="12">
        <v>110</v>
      </c>
      <c r="S100" s="7">
        <f>MAX(P100:R100)</f>
        <v>110</v>
      </c>
      <c r="T100" s="7">
        <f>S100+N100+J100</f>
        <v>255</v>
      </c>
      <c r="U100" s="8">
        <f>500/(594.31747775582+-27.23842536447*C100+0.82112226871*C100^2+-0.00930733913*C100^3+0.00004731582*C100^4+-0.00000009054*C100^5)</f>
        <v>1.0283157150044711</v>
      </c>
      <c r="V100" s="9">
        <f>T100*U100</f>
        <v>262.22050732614014</v>
      </c>
      <c r="W100" s="6" t="s">
        <v>52</v>
      </c>
    </row>
    <row r="101" spans="1:23" x14ac:dyDescent="0.25">
      <c r="A101" s="7">
        <v>33</v>
      </c>
      <c r="B101" s="7">
        <v>72</v>
      </c>
      <c r="C101" s="7">
        <v>71.75</v>
      </c>
      <c r="D101" s="7" t="s">
        <v>15</v>
      </c>
      <c r="E101" s="7" t="s">
        <v>170</v>
      </c>
      <c r="F101" s="7" t="s">
        <v>89</v>
      </c>
      <c r="G101" s="13">
        <v>80</v>
      </c>
      <c r="H101" s="13">
        <v>87.5</v>
      </c>
      <c r="I101" s="13">
        <v>-92.5</v>
      </c>
      <c r="J101" s="7">
        <f>MAX(0,G101:I101)</f>
        <v>87.5</v>
      </c>
      <c r="K101" s="13">
        <v>42.5</v>
      </c>
      <c r="L101" s="13">
        <v>45</v>
      </c>
      <c r="M101" s="13">
        <v>47.5</v>
      </c>
      <c r="N101" s="7">
        <f>MAX(0,K101:M101)</f>
        <v>47.5</v>
      </c>
      <c r="O101" s="7">
        <f>J101+N101</f>
        <v>135</v>
      </c>
      <c r="P101" s="13">
        <v>100</v>
      </c>
      <c r="Q101" s="13">
        <v>110</v>
      </c>
      <c r="R101" s="13">
        <v>115</v>
      </c>
      <c r="S101" s="7">
        <f>MAX(P101:R101)</f>
        <v>115</v>
      </c>
      <c r="T101" s="13">
        <v>250</v>
      </c>
      <c r="U101" s="8">
        <f>500/(594.31747775582+-27.23842536447*C101+0.82112226871*C101^2+-0.00930733913*C101^3+0.00004731582*C101^4+-0.00000009054*C101^5)</f>
        <v>0.97830576035563488</v>
      </c>
      <c r="V101" s="9">
        <f>T101*U101</f>
        <v>244.57644008890873</v>
      </c>
      <c r="W101" s="6" t="s">
        <v>93</v>
      </c>
    </row>
    <row r="102" spans="1:23" x14ac:dyDescent="0.25">
      <c r="A102" s="7">
        <v>34</v>
      </c>
      <c r="B102" s="7">
        <v>72</v>
      </c>
      <c r="C102" s="9">
        <v>67</v>
      </c>
      <c r="D102" s="9"/>
      <c r="E102" s="7" t="s">
        <v>169</v>
      </c>
      <c r="F102" s="7" t="s">
        <v>54</v>
      </c>
      <c r="G102" s="11">
        <v>70</v>
      </c>
      <c r="H102" s="11">
        <v>77.5</v>
      </c>
      <c r="I102" s="11">
        <v>82.5</v>
      </c>
      <c r="J102" s="7">
        <f>MAX(0,G102:I102)</f>
        <v>82.5</v>
      </c>
      <c r="K102" s="12">
        <v>45</v>
      </c>
      <c r="L102" s="11">
        <v>50</v>
      </c>
      <c r="M102" s="11">
        <v>-52.5</v>
      </c>
      <c r="N102" s="7">
        <f>MAX(0,K102:M102)</f>
        <v>50</v>
      </c>
      <c r="O102" s="7">
        <f>J102+N102</f>
        <v>132.5</v>
      </c>
      <c r="P102" s="12">
        <v>95</v>
      </c>
      <c r="Q102" s="11">
        <v>105</v>
      </c>
      <c r="R102" s="12">
        <v>112.5</v>
      </c>
      <c r="S102" s="7">
        <f>MAX(P102:R102)</f>
        <v>112.5</v>
      </c>
      <c r="T102" s="7">
        <f>S102+N102+J102</f>
        <v>245</v>
      </c>
      <c r="U102" s="8">
        <f>500/(594.31747775582+-27.23842536447*C102+0.82112226871*C102^2+-0.00930733913*C102^3+0.00004731582*C102^4+-0.00000009054*C102^5)</f>
        <v>1.0260954740321115</v>
      </c>
      <c r="V102" s="9">
        <f>T102*U102</f>
        <v>251.39339113786733</v>
      </c>
      <c r="W102" s="6" t="s">
        <v>52</v>
      </c>
    </row>
    <row r="103" spans="1:23" x14ac:dyDescent="0.25">
      <c r="A103" s="7">
        <v>35</v>
      </c>
      <c r="B103" s="7">
        <v>72</v>
      </c>
      <c r="C103" s="17">
        <v>67.650000000000006</v>
      </c>
      <c r="D103" s="17" t="s">
        <v>206</v>
      </c>
      <c r="E103" s="17" t="s">
        <v>174</v>
      </c>
      <c r="F103" s="17" t="s">
        <v>54</v>
      </c>
      <c r="G103" s="18">
        <v>-77.5</v>
      </c>
      <c r="H103" s="18">
        <v>-77.5</v>
      </c>
      <c r="I103" s="18">
        <v>77.5</v>
      </c>
      <c r="J103" s="7">
        <f>MAX(0,G103:I103)</f>
        <v>77.5</v>
      </c>
      <c r="K103" s="18">
        <v>50</v>
      </c>
      <c r="L103" s="18">
        <v>55</v>
      </c>
      <c r="M103" s="18">
        <v>-57.5</v>
      </c>
      <c r="N103" s="7">
        <f>MAX(0,K103:M103)</f>
        <v>55</v>
      </c>
      <c r="O103" s="7">
        <f>J103+N103</f>
        <v>132.5</v>
      </c>
      <c r="P103" s="18">
        <v>95</v>
      </c>
      <c r="Q103" s="18">
        <v>102.5</v>
      </c>
      <c r="R103" s="18">
        <v>110</v>
      </c>
      <c r="S103" s="7">
        <f>MAX(P103:R103)</f>
        <v>110</v>
      </c>
      <c r="T103" s="7">
        <f>S103+N103+J103</f>
        <v>242.5</v>
      </c>
      <c r="U103" s="8">
        <f>500/(594.31747775582+-27.23842536447*C103+0.82112226871*C103^2+-0.00930733913*C103^3+0.00004731582*C103^4+-0.00000009054*C103^5)</f>
        <v>1.019000359481298</v>
      </c>
      <c r="V103" s="9">
        <f>T103*U103</f>
        <v>247.10758717421476</v>
      </c>
      <c r="W103" s="6" t="s">
        <v>216</v>
      </c>
    </row>
    <row r="104" spans="1:23" x14ac:dyDescent="0.25">
      <c r="A104" s="7">
        <v>36</v>
      </c>
      <c r="B104" s="7">
        <v>72</v>
      </c>
      <c r="C104" s="17">
        <v>68.97</v>
      </c>
      <c r="D104" s="17" t="s">
        <v>206</v>
      </c>
      <c r="E104" s="17" t="s">
        <v>211</v>
      </c>
      <c r="F104" s="17" t="s">
        <v>54</v>
      </c>
      <c r="G104" s="18">
        <v>70</v>
      </c>
      <c r="H104" s="18">
        <v>77.5</v>
      </c>
      <c r="I104" s="18">
        <v>85</v>
      </c>
      <c r="J104" s="7">
        <f>MAX(0,G104:I104)</f>
        <v>85</v>
      </c>
      <c r="K104" s="18">
        <v>40</v>
      </c>
      <c r="L104" s="18">
        <v>-45</v>
      </c>
      <c r="M104" s="18">
        <v>-45</v>
      </c>
      <c r="N104" s="7">
        <f>MAX(0,K104:M104)</f>
        <v>40</v>
      </c>
      <c r="O104" s="7">
        <f>J104+N104</f>
        <v>125</v>
      </c>
      <c r="P104" s="18">
        <v>100</v>
      </c>
      <c r="Q104" s="18">
        <v>-107.5</v>
      </c>
      <c r="R104" s="18">
        <v>112.5</v>
      </c>
      <c r="S104" s="7">
        <f>MAX(P104:R104)</f>
        <v>112.5</v>
      </c>
      <c r="T104" s="7">
        <f>S104+N104+J104</f>
        <v>237.5</v>
      </c>
      <c r="U104" s="8">
        <f>500/(594.31747775582+-27.23842536447*C104+0.82112226871*C104^2+-0.00930733913*C104^3+0.00004731582*C104^4+-0.00000009054*C104^5)</f>
        <v>1.005148448570703</v>
      </c>
      <c r="V104" s="9">
        <f>T104*U104</f>
        <v>238.72275653554195</v>
      </c>
      <c r="W104" s="6" t="s">
        <v>216</v>
      </c>
    </row>
    <row r="105" spans="1:23" x14ac:dyDescent="0.25">
      <c r="A105" s="7">
        <v>37</v>
      </c>
      <c r="B105" s="7">
        <v>72</v>
      </c>
      <c r="C105" s="9">
        <v>71.05</v>
      </c>
      <c r="D105" s="9"/>
      <c r="E105" s="7" t="s">
        <v>173</v>
      </c>
      <c r="F105" s="7" t="s">
        <v>38</v>
      </c>
      <c r="G105" s="11">
        <v>80</v>
      </c>
      <c r="H105" s="11">
        <v>85</v>
      </c>
      <c r="I105" s="11">
        <v>90</v>
      </c>
      <c r="J105" s="7">
        <f>MAX(0,G105:I105)</f>
        <v>90</v>
      </c>
      <c r="K105" s="12">
        <v>50</v>
      </c>
      <c r="L105" s="11">
        <v>52.5</v>
      </c>
      <c r="M105" s="11">
        <v>-55</v>
      </c>
      <c r="N105" s="7">
        <f>MAX(0,K105:M105)</f>
        <v>52.5</v>
      </c>
      <c r="O105" s="7">
        <f>J105+N105</f>
        <v>142.5</v>
      </c>
      <c r="P105" s="12">
        <v>90</v>
      </c>
      <c r="Q105" s="11">
        <v>95</v>
      </c>
      <c r="R105" s="12">
        <v>-100</v>
      </c>
      <c r="S105" s="7">
        <f>MAX(P105:R105)</f>
        <v>95</v>
      </c>
      <c r="T105" s="7">
        <f>S105+N105+J105</f>
        <v>237.5</v>
      </c>
      <c r="U105" s="8">
        <f>500/(594.31747775582+-27.23842536447*C105+0.82112226871*C105^2+-0.00930733913*C105^3+0.00004731582*C105^4+-0.00000009054*C105^5)</f>
        <v>0.98477707870993536</v>
      </c>
      <c r="V105" s="9">
        <f>T105*U105</f>
        <v>233.88455619360965</v>
      </c>
      <c r="W105" s="6" t="s">
        <v>52</v>
      </c>
    </row>
    <row r="106" spans="1:23" x14ac:dyDescent="0.25">
      <c r="B106" s="7">
        <v>73</v>
      </c>
      <c r="C106" s="15" t="s">
        <v>182</v>
      </c>
      <c r="D106" s="15"/>
      <c r="W106" s="10"/>
    </row>
    <row r="107" spans="1:23" x14ac:dyDescent="0.25">
      <c r="A107" s="7">
        <v>1</v>
      </c>
      <c r="B107" s="7">
        <v>84</v>
      </c>
      <c r="C107" s="7">
        <v>83.41</v>
      </c>
      <c r="D107" s="7" t="s">
        <v>22</v>
      </c>
      <c r="E107" s="7" t="s">
        <v>43</v>
      </c>
      <c r="F107" s="7" t="s">
        <v>44</v>
      </c>
      <c r="G107" s="7">
        <v>195</v>
      </c>
      <c r="H107" s="7">
        <v>-207.5</v>
      </c>
      <c r="I107" s="7">
        <v>-207.5</v>
      </c>
      <c r="J107" s="7">
        <f>MAX(0,G107:I107)</f>
        <v>195</v>
      </c>
      <c r="K107" s="7">
        <v>127.5</v>
      </c>
      <c r="L107" s="7">
        <v>132.5</v>
      </c>
      <c r="M107" s="7">
        <v>137</v>
      </c>
      <c r="N107" s="7">
        <f>MAX(0,K107:M107)</f>
        <v>137</v>
      </c>
      <c r="O107" s="7">
        <f>J107+N107</f>
        <v>332</v>
      </c>
      <c r="P107" s="7">
        <v>195</v>
      </c>
      <c r="Q107" s="7">
        <v>202.5</v>
      </c>
      <c r="R107" s="7">
        <v>-210</v>
      </c>
      <c r="S107" s="7">
        <f>MAX(P107:R107)</f>
        <v>202.5</v>
      </c>
      <c r="T107" s="7">
        <f>S107+N107+J107</f>
        <v>534.5</v>
      </c>
      <c r="U107" s="8">
        <f>500/(594.31747775582+-27.23842536447*C107+0.82112226871*C107^2+-0.00930733913*C107^3+0.00004731582*C107^4+-0.00000009054*C107^5)</f>
        <v>0.89490893324239096</v>
      </c>
      <c r="V107" s="9">
        <f>T107*U107</f>
        <v>478.32882481805797</v>
      </c>
      <c r="W107" s="10" t="s">
        <v>45</v>
      </c>
    </row>
    <row r="108" spans="1:23" x14ac:dyDescent="0.25">
      <c r="A108" s="7">
        <v>2</v>
      </c>
      <c r="B108" s="7">
        <v>84</v>
      </c>
      <c r="C108" s="7">
        <v>81.92</v>
      </c>
      <c r="D108" s="7" t="s">
        <v>15</v>
      </c>
      <c r="E108" s="7" t="s">
        <v>26</v>
      </c>
      <c r="F108" s="7" t="s">
        <v>54</v>
      </c>
      <c r="G108" s="7">
        <v>165</v>
      </c>
      <c r="H108" s="7">
        <v>170</v>
      </c>
      <c r="I108" s="7">
        <v>172.5</v>
      </c>
      <c r="J108" s="7">
        <f>MAX(0,G108:I108)</f>
        <v>172.5</v>
      </c>
      <c r="K108" s="7">
        <v>80</v>
      </c>
      <c r="L108" s="7">
        <v>85</v>
      </c>
      <c r="M108" s="7">
        <v>87.5</v>
      </c>
      <c r="N108" s="7">
        <f>MAX(0,K108:M108)</f>
        <v>87.5</v>
      </c>
      <c r="O108" s="7">
        <f>J108+N108</f>
        <v>260</v>
      </c>
      <c r="P108" s="7">
        <v>215</v>
      </c>
      <c r="Q108" s="7">
        <v>-225.5</v>
      </c>
      <c r="R108" s="7">
        <v>-225.5</v>
      </c>
      <c r="S108" s="7">
        <f>MAX(P108:R108)</f>
        <v>215</v>
      </c>
      <c r="T108" s="7">
        <f>S108+N108+J108</f>
        <v>475</v>
      </c>
      <c r="U108" s="8">
        <f>500/(594.31747775582+-27.23842536447*C108+0.82112226871*C108^2+-0.00930733913*C108^3+0.00004731582*C108^4+-0.00000009054*C108^5)</f>
        <v>0.90330713092893222</v>
      </c>
      <c r="V108" s="9">
        <f>T108*U108</f>
        <v>429.07088719124283</v>
      </c>
      <c r="W108" s="6" t="s">
        <v>48</v>
      </c>
    </row>
    <row r="109" spans="1:23" x14ac:dyDescent="0.25">
      <c r="A109" s="7">
        <v>3</v>
      </c>
      <c r="B109" s="7">
        <v>84</v>
      </c>
      <c r="C109" s="7">
        <v>83.65</v>
      </c>
      <c r="D109" s="7" t="s">
        <v>35</v>
      </c>
      <c r="E109" s="7" t="s">
        <v>69</v>
      </c>
      <c r="G109" s="11">
        <v>140</v>
      </c>
      <c r="H109" s="11">
        <v>150</v>
      </c>
      <c r="I109" s="11">
        <v>157.5</v>
      </c>
      <c r="J109" s="7">
        <f>MAX(0,G109:I109)</f>
        <v>157.5</v>
      </c>
      <c r="K109" s="11">
        <v>95</v>
      </c>
      <c r="L109" s="11">
        <v>100</v>
      </c>
      <c r="M109" s="11">
        <v>-102.5</v>
      </c>
      <c r="N109" s="7">
        <f>MAX(0,K109:M109)</f>
        <v>100</v>
      </c>
      <c r="O109" s="7">
        <f>J109+N109</f>
        <v>257.5</v>
      </c>
      <c r="P109" s="11">
        <v>175</v>
      </c>
      <c r="Q109" s="11">
        <v>185</v>
      </c>
      <c r="R109" s="11">
        <v>-195</v>
      </c>
      <c r="S109" s="7">
        <f>MAX(P109:R109)</f>
        <v>185</v>
      </c>
      <c r="T109" s="7">
        <f>S109+N109+J109</f>
        <v>442.5</v>
      </c>
      <c r="U109" s="8">
        <f>500/(594.31747775582+-27.23842536447*C109+0.82112226871*C109^2+-0.00930733913*C109^3+0.00004731582*C109^4+-0.00000009054*C109^5)</f>
        <v>0.89360947027348969</v>
      </c>
      <c r="V109" s="9">
        <f>T109*U109</f>
        <v>395.42219059601916</v>
      </c>
      <c r="W109" s="6" t="s">
        <v>48</v>
      </c>
    </row>
    <row r="110" spans="1:23" x14ac:dyDescent="0.25">
      <c r="A110" s="7">
        <v>4</v>
      </c>
      <c r="B110" s="7">
        <v>84</v>
      </c>
      <c r="C110" s="7">
        <v>81.430000000000007</v>
      </c>
      <c r="D110" s="7" t="s">
        <v>15</v>
      </c>
      <c r="E110" s="7" t="s">
        <v>71</v>
      </c>
      <c r="F110" s="7" t="s">
        <v>72</v>
      </c>
      <c r="G110" s="7">
        <v>145</v>
      </c>
      <c r="H110" s="7">
        <v>155</v>
      </c>
      <c r="I110" s="7">
        <v>162.5</v>
      </c>
      <c r="J110" s="7">
        <f>MAX(0,G110:I110)</f>
        <v>162.5</v>
      </c>
      <c r="K110" s="7">
        <v>80</v>
      </c>
      <c r="L110" s="7">
        <v>85</v>
      </c>
      <c r="M110" s="7">
        <v>-90</v>
      </c>
      <c r="N110" s="7">
        <f>MAX(0,K110:M110)</f>
        <v>85</v>
      </c>
      <c r="O110" s="7">
        <f>J110+N110</f>
        <v>247.5</v>
      </c>
      <c r="P110" s="7">
        <v>170</v>
      </c>
      <c r="Q110" s="7">
        <v>182.5</v>
      </c>
      <c r="R110" s="7">
        <v>-190</v>
      </c>
      <c r="S110" s="7">
        <f>MAX(P110:R110)</f>
        <v>182.5</v>
      </c>
      <c r="T110" s="7">
        <f>S110+N110+J110</f>
        <v>430</v>
      </c>
      <c r="U110" s="8">
        <f>500/(594.31747775582+-27.23842536447*C110+0.82112226871*C110^2+-0.00930733913*C110^3+0.00004731582*C110^4+-0.00000009054*C110^5)</f>
        <v>0.90619698520202985</v>
      </c>
      <c r="V110" s="9">
        <f>T110*U110</f>
        <v>389.66470363687284</v>
      </c>
      <c r="W110" s="6" t="s">
        <v>55</v>
      </c>
    </row>
    <row r="111" spans="1:23" x14ac:dyDescent="0.25">
      <c r="A111" s="7">
        <v>5</v>
      </c>
      <c r="B111" s="7">
        <v>84</v>
      </c>
      <c r="C111" s="7">
        <v>81.44</v>
      </c>
      <c r="D111" s="7" t="s">
        <v>15</v>
      </c>
      <c r="E111" s="7" t="s">
        <v>73</v>
      </c>
      <c r="F111" s="7" t="s">
        <v>54</v>
      </c>
      <c r="G111" s="7">
        <v>-150</v>
      </c>
      <c r="H111" s="7">
        <v>150</v>
      </c>
      <c r="I111" s="7">
        <v>-152.5</v>
      </c>
      <c r="J111" s="7">
        <f>MAX(0,G111:I111)</f>
        <v>150</v>
      </c>
      <c r="K111" s="7">
        <v>87.5</v>
      </c>
      <c r="L111" s="7">
        <v>-92.5</v>
      </c>
      <c r="M111" s="7">
        <v>-92.5</v>
      </c>
      <c r="N111" s="7">
        <f>MAX(0,K111:M111)</f>
        <v>87.5</v>
      </c>
      <c r="O111" s="7">
        <f>J111+N111</f>
        <v>237.5</v>
      </c>
      <c r="P111" s="7">
        <v>175</v>
      </c>
      <c r="Q111" s="7">
        <v>185</v>
      </c>
      <c r="R111" s="7">
        <v>192.5</v>
      </c>
      <c r="S111" s="7">
        <f>MAX(P111:R111)</f>
        <v>192.5</v>
      </c>
      <c r="T111" s="7">
        <f>S111+N111+J111</f>
        <v>430</v>
      </c>
      <c r="U111" s="8">
        <f>500/(594.31747775582+-27.23842536447*C111+0.82112226871*C111^2+-0.00930733913*C111^3+0.00004731582*C111^4+-0.00000009054*C111^5)</f>
        <v>0.90613735932186934</v>
      </c>
      <c r="V111" s="9">
        <f>T111*U111</f>
        <v>389.63906450840381</v>
      </c>
      <c r="W111" s="10" t="s">
        <v>45</v>
      </c>
    </row>
    <row r="112" spans="1:23" x14ac:dyDescent="0.25">
      <c r="A112" s="7">
        <v>6</v>
      </c>
      <c r="B112" s="7">
        <v>84</v>
      </c>
      <c r="C112" s="17">
        <v>83.83</v>
      </c>
      <c r="D112" s="17" t="s">
        <v>206</v>
      </c>
      <c r="E112" s="17" t="s">
        <v>74</v>
      </c>
      <c r="F112" s="17" t="s">
        <v>75</v>
      </c>
      <c r="G112" s="18">
        <v>145</v>
      </c>
      <c r="H112" s="18">
        <v>155</v>
      </c>
      <c r="I112" s="18">
        <v>-160</v>
      </c>
      <c r="J112" s="7">
        <f>MAX(0,G112:I112)</f>
        <v>155</v>
      </c>
      <c r="K112" s="18">
        <v>75</v>
      </c>
      <c r="L112" s="18">
        <v>-80</v>
      </c>
      <c r="M112" s="18">
        <v>-80</v>
      </c>
      <c r="N112" s="7">
        <f>MAX(0,K112:M112)</f>
        <v>75</v>
      </c>
      <c r="O112" s="7">
        <f>J112+N112</f>
        <v>230</v>
      </c>
      <c r="P112" s="18">
        <v>185.5</v>
      </c>
      <c r="Q112" s="18">
        <v>192.5</v>
      </c>
      <c r="R112" s="18">
        <v>195</v>
      </c>
      <c r="S112" s="7">
        <f>MAX(P112:R112)</f>
        <v>195</v>
      </c>
      <c r="T112" s="7">
        <f>S112+N112+J112</f>
        <v>425</v>
      </c>
      <c r="U112" s="8">
        <f>500/(594.31747775582+-27.23842536447*C112+0.82112226871*C112^2+-0.00930733913*C112^3+0.00004731582*C112^4+-0.00000009054*C112^5)</f>
        <v>0.89264433643323537</v>
      </c>
      <c r="V112" s="9">
        <f>T112*U112</f>
        <v>379.37384298412502</v>
      </c>
      <c r="W112" s="6" t="s">
        <v>216</v>
      </c>
    </row>
    <row r="113" spans="1:23" x14ac:dyDescent="0.25">
      <c r="A113" s="7">
        <v>7</v>
      </c>
      <c r="B113" s="7">
        <v>84</v>
      </c>
      <c r="C113" s="7">
        <v>80.39</v>
      </c>
      <c r="D113" s="7" t="s">
        <v>35</v>
      </c>
      <c r="E113" s="7" t="s">
        <v>88</v>
      </c>
      <c r="F113" s="7" t="s">
        <v>89</v>
      </c>
      <c r="G113" s="7">
        <v>142.5</v>
      </c>
      <c r="H113" s="7">
        <v>147.5</v>
      </c>
      <c r="I113" s="7">
        <v>152.5</v>
      </c>
      <c r="J113" s="7">
        <f>MAX(0,G113:I113)</f>
        <v>152.5</v>
      </c>
      <c r="K113" s="7">
        <v>70</v>
      </c>
      <c r="L113" s="7">
        <v>75</v>
      </c>
      <c r="M113" s="7">
        <v>-77.5</v>
      </c>
      <c r="N113" s="7">
        <f>MAX(0,K113:M113)</f>
        <v>75</v>
      </c>
      <c r="O113" s="7">
        <f>J113+N113</f>
        <v>227.5</v>
      </c>
      <c r="P113" s="7">
        <v>165</v>
      </c>
      <c r="Q113" s="7">
        <v>175</v>
      </c>
      <c r="R113" s="7">
        <v>-180</v>
      </c>
      <c r="S113" s="7">
        <f>MAX(P113:R113)</f>
        <v>175</v>
      </c>
      <c r="T113" s="7">
        <f>S113+N113+J113</f>
        <v>402.5</v>
      </c>
      <c r="U113" s="8">
        <f>500/(594.31747775582+-27.23842536447*C113+0.82112226871*C113^2+-0.00930733913*C113^3+0.00004731582*C113^4+-0.00000009054*C113^5)</f>
        <v>0.9125486309214591</v>
      </c>
      <c r="V113" s="9">
        <f>T113*U113</f>
        <v>367.30082394588732</v>
      </c>
      <c r="W113" s="6" t="s">
        <v>55</v>
      </c>
    </row>
    <row r="114" spans="1:23" x14ac:dyDescent="0.25">
      <c r="A114" s="7">
        <v>8</v>
      </c>
      <c r="B114" s="7">
        <v>84</v>
      </c>
      <c r="C114" s="7">
        <v>79.040000000000006</v>
      </c>
      <c r="D114" s="7" t="s">
        <v>22</v>
      </c>
      <c r="E114" s="7" t="s">
        <v>105</v>
      </c>
      <c r="F114" s="7" t="s">
        <v>68</v>
      </c>
      <c r="G114" s="13">
        <v>125</v>
      </c>
      <c r="H114" s="13">
        <v>130</v>
      </c>
      <c r="I114" s="13">
        <v>135</v>
      </c>
      <c r="J114" s="7">
        <f>MAX(0,G114:I114)</f>
        <v>135</v>
      </c>
      <c r="K114" s="13">
        <v>75</v>
      </c>
      <c r="L114" s="13">
        <v>80</v>
      </c>
      <c r="M114" s="13">
        <v>-82.5</v>
      </c>
      <c r="N114" s="7">
        <f>MAX(0,K114:M114)</f>
        <v>80</v>
      </c>
      <c r="O114" s="7">
        <f>J114+N114</f>
        <v>215</v>
      </c>
      <c r="P114" s="13">
        <v>155</v>
      </c>
      <c r="Q114" s="13">
        <v>165</v>
      </c>
      <c r="R114" s="13">
        <v>-172.5</v>
      </c>
      <c r="S114" s="7">
        <f>MAX(P114:R114)</f>
        <v>165</v>
      </c>
      <c r="T114" s="13">
        <v>380</v>
      </c>
      <c r="U114" s="8">
        <f>500/(594.31747775582+-27.23842536447*C114+0.82112226871*C114^2+-0.00930733913*C114^3+0.00004731582*C114^4+-0.00000009054*C114^5)</f>
        <v>0.9212518042093879</v>
      </c>
      <c r="V114" s="9">
        <f>T114*U114</f>
        <v>350.07568559956741</v>
      </c>
      <c r="W114" s="6" t="s">
        <v>93</v>
      </c>
    </row>
    <row r="115" spans="1:23" x14ac:dyDescent="0.25">
      <c r="A115" s="7">
        <v>9</v>
      </c>
      <c r="B115" s="7">
        <v>84</v>
      </c>
      <c r="C115" s="7">
        <v>81.19</v>
      </c>
      <c r="E115" s="7" t="s">
        <v>111</v>
      </c>
      <c r="F115" s="7" t="s">
        <v>54</v>
      </c>
      <c r="G115" s="7">
        <v>132.5</v>
      </c>
      <c r="H115" s="7">
        <v>142.5</v>
      </c>
      <c r="I115" s="7">
        <v>-150</v>
      </c>
      <c r="J115" s="7">
        <f>MAX(0,G115:I115)</f>
        <v>142.5</v>
      </c>
      <c r="K115" s="7">
        <v>77.5</v>
      </c>
      <c r="L115" s="7">
        <v>82.5</v>
      </c>
      <c r="M115" s="7">
        <v>-87.5</v>
      </c>
      <c r="N115" s="7">
        <f>MAX(0,K115:M115)</f>
        <v>82.5</v>
      </c>
      <c r="O115" s="7">
        <f>J115+N115</f>
        <v>225</v>
      </c>
      <c r="P115" s="7">
        <v>137.5</v>
      </c>
      <c r="Q115" s="7">
        <v>147.5</v>
      </c>
      <c r="R115" s="7">
        <v>150</v>
      </c>
      <c r="S115" s="7">
        <f>MAX(P115:R115)</f>
        <v>150</v>
      </c>
      <c r="T115" s="7">
        <f>S115+N115+J115</f>
        <v>375</v>
      </c>
      <c r="U115" s="8">
        <f>500/(594.31747775582+-27.23842536447*C115+0.82112226871*C115^2+-0.00930733913*C115^3+0.00004731582*C115^4+-0.00000009054*C115^5)</f>
        <v>0.90763619640268867</v>
      </c>
      <c r="V115" s="9">
        <f>T115*U115</f>
        <v>340.36357365100827</v>
      </c>
      <c r="W115" s="10" t="s">
        <v>45</v>
      </c>
    </row>
    <row r="116" spans="1:23" x14ac:dyDescent="0.25">
      <c r="A116" s="7">
        <v>10</v>
      </c>
      <c r="B116" s="7">
        <v>84</v>
      </c>
      <c r="C116" s="7">
        <v>81.22</v>
      </c>
      <c r="E116" s="7" t="s">
        <v>117</v>
      </c>
      <c r="F116" s="7" t="s">
        <v>38</v>
      </c>
      <c r="G116" s="7">
        <v>120</v>
      </c>
      <c r="H116" s="7">
        <v>130</v>
      </c>
      <c r="I116" s="7">
        <v>135</v>
      </c>
      <c r="J116" s="7">
        <f>MAX(0,G116:I116)</f>
        <v>135</v>
      </c>
      <c r="K116" s="7">
        <v>65</v>
      </c>
      <c r="L116" s="7">
        <v>-70</v>
      </c>
      <c r="M116" s="7">
        <v>70</v>
      </c>
      <c r="N116" s="7">
        <f>MAX(0,K116:M116)</f>
        <v>70</v>
      </c>
      <c r="O116" s="7">
        <f>J116+N116</f>
        <v>205</v>
      </c>
      <c r="P116" s="7">
        <v>145</v>
      </c>
      <c r="Q116" s="7">
        <v>155</v>
      </c>
      <c r="R116" s="7">
        <v>160</v>
      </c>
      <c r="S116" s="7">
        <f>MAX(P116:R116)</f>
        <v>160</v>
      </c>
      <c r="T116" s="7">
        <f>S116+N116+J116</f>
        <v>365</v>
      </c>
      <c r="U116" s="8">
        <f>500/(594.31747775582+-27.23842536447*C116+0.82112226871*C116^2+-0.00930733913*C116^3+0.00004731582*C116^4+-0.00000009054*C116^5)</f>
        <v>0.90745543268412243</v>
      </c>
      <c r="V116" s="9">
        <f>T116*U116</f>
        <v>331.22123292970468</v>
      </c>
      <c r="W116" s="10" t="s">
        <v>45</v>
      </c>
    </row>
    <row r="117" spans="1:23" x14ac:dyDescent="0.25">
      <c r="A117" s="7">
        <v>11</v>
      </c>
      <c r="B117" s="7">
        <v>84</v>
      </c>
      <c r="C117" s="7">
        <v>80.010000000000005</v>
      </c>
      <c r="E117" s="7" t="s">
        <v>115</v>
      </c>
      <c r="F117" s="7" t="s">
        <v>38</v>
      </c>
      <c r="G117" s="7">
        <v>122.5</v>
      </c>
      <c r="H117" s="7">
        <v>130</v>
      </c>
      <c r="I117" s="7">
        <v>132.5</v>
      </c>
      <c r="J117" s="7">
        <f>MAX(0,G117:I117)</f>
        <v>132.5</v>
      </c>
      <c r="K117" s="7">
        <v>62.5</v>
      </c>
      <c r="L117" s="7">
        <v>70</v>
      </c>
      <c r="M117" s="7">
        <v>-72.5</v>
      </c>
      <c r="N117" s="7">
        <f>MAX(0,K117:M117)</f>
        <v>70</v>
      </c>
      <c r="O117" s="7">
        <f>J117+N117</f>
        <v>202.5</v>
      </c>
      <c r="P117" s="7">
        <v>145</v>
      </c>
      <c r="Q117" s="7">
        <v>152.5</v>
      </c>
      <c r="R117" s="7">
        <v>160</v>
      </c>
      <c r="S117" s="7">
        <f>MAX(P117:R117)</f>
        <v>160</v>
      </c>
      <c r="T117" s="7">
        <f>S117+N117+J117</f>
        <v>362.5</v>
      </c>
      <c r="U117" s="8">
        <f>500/(594.31747775582+-27.23842536447*C117+0.82112226871*C117^2+-0.00930733913*C117^3+0.00004731582*C117^4+-0.00000009054*C117^5)</f>
        <v>0.91494514837361884</v>
      </c>
      <c r="V117" s="9">
        <f>T117*U117</f>
        <v>331.66761628543685</v>
      </c>
      <c r="W117" s="10" t="s">
        <v>45</v>
      </c>
    </row>
    <row r="118" spans="1:23" x14ac:dyDescent="0.25">
      <c r="A118" s="7">
        <v>12</v>
      </c>
      <c r="B118" s="7">
        <v>84</v>
      </c>
      <c r="C118" s="7">
        <v>81.84</v>
      </c>
      <c r="D118" s="7" t="s">
        <v>35</v>
      </c>
      <c r="E118" s="7" t="s">
        <v>125</v>
      </c>
      <c r="F118" s="7" t="s">
        <v>78</v>
      </c>
      <c r="G118" s="7">
        <v>135</v>
      </c>
      <c r="H118" s="7">
        <v>-137.5</v>
      </c>
      <c r="I118" s="7">
        <v>137.5</v>
      </c>
      <c r="J118" s="7">
        <f>MAX(0,G118:I118)</f>
        <v>137.5</v>
      </c>
      <c r="K118" s="7">
        <v>65</v>
      </c>
      <c r="L118" s="7">
        <v>67.5</v>
      </c>
      <c r="M118" s="7">
        <v>-70</v>
      </c>
      <c r="N118" s="7">
        <f>MAX(0,K118:M118)</f>
        <v>67.5</v>
      </c>
      <c r="O118" s="7">
        <f>J118+N118</f>
        <v>205</v>
      </c>
      <c r="P118" s="7">
        <v>145</v>
      </c>
      <c r="Q118" s="7">
        <v>-155</v>
      </c>
      <c r="R118" s="7">
        <v>155</v>
      </c>
      <c r="S118" s="7">
        <f>MAX(P118:R118)</f>
        <v>155</v>
      </c>
      <c r="T118" s="7">
        <f>S118+N118+J118</f>
        <v>360</v>
      </c>
      <c r="U118" s="8">
        <f>500/(594.31747775582+-27.23842536447*C118+0.82112226871*C118^2+-0.00930733913*C118^3+0.00004731582*C118^4+-0.00000009054*C118^5)</f>
        <v>0.90377452941855563</v>
      </c>
      <c r="V118" s="9">
        <f>T118*U118</f>
        <v>325.35883059068004</v>
      </c>
      <c r="W118" s="6" t="s">
        <v>55</v>
      </c>
    </row>
    <row r="119" spans="1:23" x14ac:dyDescent="0.25">
      <c r="A119" s="7">
        <v>13</v>
      </c>
      <c r="B119" s="7">
        <v>84</v>
      </c>
      <c r="C119" s="7">
        <v>75.709999999999994</v>
      </c>
      <c r="E119" s="7" t="s">
        <v>112</v>
      </c>
      <c r="F119" s="7" t="s">
        <v>54</v>
      </c>
      <c r="G119" s="7">
        <v>125</v>
      </c>
      <c r="H119" s="7">
        <v>130</v>
      </c>
      <c r="I119" s="7">
        <v>-132.5</v>
      </c>
      <c r="J119" s="7">
        <f>MAX(0,G119:I119)</f>
        <v>130</v>
      </c>
      <c r="K119" s="7">
        <v>70</v>
      </c>
      <c r="L119" s="7">
        <v>72.5</v>
      </c>
      <c r="M119" s="7">
        <v>-75</v>
      </c>
      <c r="N119" s="7">
        <f>MAX(0,K119:M119)</f>
        <v>72.5</v>
      </c>
      <c r="O119" s="7">
        <f>J119+N119</f>
        <v>202.5</v>
      </c>
      <c r="P119" s="7">
        <v>145</v>
      </c>
      <c r="Q119" s="7">
        <v>150</v>
      </c>
      <c r="R119" s="7">
        <v>152.5</v>
      </c>
      <c r="S119" s="7">
        <f>MAX(P119:R119)</f>
        <v>152.5</v>
      </c>
      <c r="T119" s="7">
        <f>S119+N119+J119</f>
        <v>355</v>
      </c>
      <c r="U119" s="8">
        <f>500/(594.31747775582+-27.23842536447*C119+0.82112226871*C119^2+-0.00930733913*C119^3+0.00004731582*C119^4+-0.00000009054*C119^5)</f>
        <v>0.94509229596663236</v>
      </c>
      <c r="V119" s="9">
        <f>T119*U119</f>
        <v>335.50776506815447</v>
      </c>
      <c r="W119" s="10" t="s">
        <v>45</v>
      </c>
    </row>
    <row r="120" spans="1:23" x14ac:dyDescent="0.25">
      <c r="A120" s="7">
        <v>14</v>
      </c>
      <c r="B120" s="7">
        <v>84</v>
      </c>
      <c r="C120" s="7">
        <v>74.02</v>
      </c>
      <c r="E120" s="7" t="s">
        <v>128</v>
      </c>
      <c r="F120" s="7" t="s">
        <v>54</v>
      </c>
      <c r="G120" s="7">
        <v>100</v>
      </c>
      <c r="H120" s="7">
        <v>110</v>
      </c>
      <c r="I120" s="7">
        <v>115</v>
      </c>
      <c r="J120" s="7">
        <f>MAX(0,G120:I120)</f>
        <v>115</v>
      </c>
      <c r="K120" s="7">
        <v>55</v>
      </c>
      <c r="L120" s="7">
        <v>62.5</v>
      </c>
      <c r="M120" s="7">
        <v>-67.5</v>
      </c>
      <c r="N120" s="7">
        <f>MAX(0,K120:M120)</f>
        <v>62.5</v>
      </c>
      <c r="O120" s="7">
        <f>J120+N120</f>
        <v>177.5</v>
      </c>
      <c r="P120" s="7">
        <v>130</v>
      </c>
      <c r="Q120" s="7">
        <v>145</v>
      </c>
      <c r="R120" s="7">
        <v>155</v>
      </c>
      <c r="S120" s="7">
        <f>MAX(P120:R120)</f>
        <v>155</v>
      </c>
      <c r="T120" s="7">
        <f>S120+N120+J120</f>
        <v>332.5</v>
      </c>
      <c r="U120" s="8">
        <f>500/(594.31747775582+-27.23842536447*C120+0.82112226871*C120^2+-0.00930733913*C120^3+0.00004731582*C120^4+-0.00000009054*C120^5)</f>
        <v>0.95858340984954571</v>
      </c>
      <c r="V120" s="9">
        <f>T120*U120</f>
        <v>318.72898377497393</v>
      </c>
      <c r="W120" s="10" t="s">
        <v>45</v>
      </c>
    </row>
    <row r="121" spans="1:23" x14ac:dyDescent="0.25">
      <c r="A121" s="7">
        <v>15</v>
      </c>
      <c r="B121" s="7">
        <v>84</v>
      </c>
      <c r="C121" s="17">
        <v>80.319999999999993</v>
      </c>
      <c r="D121" s="17" t="s">
        <v>206</v>
      </c>
      <c r="E121" s="17" t="s">
        <v>212</v>
      </c>
      <c r="F121" s="17" t="s">
        <v>54</v>
      </c>
      <c r="G121" s="18">
        <v>105</v>
      </c>
      <c r="H121" s="18">
        <v>110</v>
      </c>
      <c r="I121" s="18">
        <v>115</v>
      </c>
      <c r="J121" s="7">
        <f>MAX(0,G121:I121)</f>
        <v>115</v>
      </c>
      <c r="K121" s="18">
        <v>57.5</v>
      </c>
      <c r="L121" s="18">
        <v>62.5</v>
      </c>
      <c r="M121" s="18">
        <v>65</v>
      </c>
      <c r="N121" s="7">
        <f>MAX(0,K121:M121)</f>
        <v>65</v>
      </c>
      <c r="O121" s="7">
        <f>J121+N121</f>
        <v>180</v>
      </c>
      <c r="P121" s="18">
        <v>135</v>
      </c>
      <c r="Q121" s="18">
        <v>145</v>
      </c>
      <c r="R121" s="18">
        <v>150</v>
      </c>
      <c r="S121" s="7">
        <f>MAX(P121:R121)</f>
        <v>150</v>
      </c>
      <c r="T121" s="7">
        <f>S121+N121+J121</f>
        <v>330</v>
      </c>
      <c r="U121" s="8">
        <f>500/(594.31747775582+-27.23842536447*C121+0.82112226871*C121^2+-0.00930733913*C121^3+0.00004731582*C121^4+-0.00000009054*C121^5)</f>
        <v>0.91298700768141527</v>
      </c>
      <c r="V121" s="9">
        <f>T121*U121</f>
        <v>301.28571253486706</v>
      </c>
      <c r="W121" s="6" t="s">
        <v>216</v>
      </c>
    </row>
    <row r="122" spans="1:23" x14ac:dyDescent="0.25">
      <c r="A122" s="7">
        <v>16</v>
      </c>
      <c r="B122" s="7">
        <v>84</v>
      </c>
      <c r="C122" s="17">
        <v>81.099999999999994</v>
      </c>
      <c r="D122" s="17" t="s">
        <v>206</v>
      </c>
      <c r="E122" s="17" t="s">
        <v>213</v>
      </c>
      <c r="F122" s="17" t="s">
        <v>85</v>
      </c>
      <c r="G122" s="18">
        <v>110</v>
      </c>
      <c r="H122" s="18">
        <v>117.5</v>
      </c>
      <c r="I122" s="18">
        <v>122.5</v>
      </c>
      <c r="J122" s="7">
        <f>MAX(0,G122:I122)</f>
        <v>122.5</v>
      </c>
      <c r="K122" s="18">
        <v>57.5</v>
      </c>
      <c r="L122" s="18">
        <v>62.5</v>
      </c>
      <c r="M122" s="18">
        <v>-70</v>
      </c>
      <c r="N122" s="7">
        <f>MAX(0,K122:M122)</f>
        <v>62.5</v>
      </c>
      <c r="O122" s="7">
        <f>J122+N122</f>
        <v>185</v>
      </c>
      <c r="P122" s="18">
        <v>122.5</v>
      </c>
      <c r="Q122" s="18">
        <v>130</v>
      </c>
      <c r="R122" s="18">
        <v>142.5</v>
      </c>
      <c r="S122" s="7">
        <f>MAX(P122:R122)</f>
        <v>142.5</v>
      </c>
      <c r="T122" s="7">
        <f>S122+N122+J122</f>
        <v>327.5</v>
      </c>
      <c r="U122" s="8">
        <f>500/(594.31747775582+-27.23842536447*C122+0.82112226871*C122^2+-0.00930733913*C122^3+0.00004731582*C122^4+-0.00000009054*C122^5)</f>
        <v>0.90817997190001509</v>
      </c>
      <c r="V122" s="9">
        <f>T122*U122</f>
        <v>297.42894079725494</v>
      </c>
      <c r="W122" s="6" t="s">
        <v>216</v>
      </c>
    </row>
    <row r="123" spans="1:23" x14ac:dyDescent="0.25">
      <c r="A123" s="7">
        <v>17</v>
      </c>
      <c r="B123" s="7">
        <v>84</v>
      </c>
      <c r="C123" s="9">
        <v>73.75</v>
      </c>
      <c r="D123" s="9"/>
      <c r="E123" s="7" t="s">
        <v>28</v>
      </c>
      <c r="F123" s="7" t="s">
        <v>147</v>
      </c>
      <c r="G123" s="11">
        <v>120</v>
      </c>
      <c r="H123" s="11" t="s">
        <v>148</v>
      </c>
      <c r="I123" s="11" t="s">
        <v>148</v>
      </c>
      <c r="J123" s="7">
        <f>MAX(0,G123:I123)</f>
        <v>120</v>
      </c>
      <c r="K123" s="12">
        <v>-65</v>
      </c>
      <c r="L123" s="11">
        <v>65</v>
      </c>
      <c r="M123" s="11" t="s">
        <v>148</v>
      </c>
      <c r="N123" s="7">
        <f>MAX(0,K123:M123)</f>
        <v>65</v>
      </c>
      <c r="O123" s="7">
        <f>J123+N123</f>
        <v>185</v>
      </c>
      <c r="P123" s="12">
        <v>127.5</v>
      </c>
      <c r="Q123" s="11" t="s">
        <v>148</v>
      </c>
      <c r="R123" s="12" t="s">
        <v>148</v>
      </c>
      <c r="S123" s="7">
        <f>MAX(P123:R123)</f>
        <v>127.5</v>
      </c>
      <c r="T123" s="7">
        <f>S123+N123+J123</f>
        <v>312.5</v>
      </c>
      <c r="U123" s="8">
        <f>500/(594.31747775582+-27.23842536447*C123+0.82112226871*C123^2+-0.00930733913*C123^3+0.00004731582*C123^4+-0.00000009054*C123^5)</f>
        <v>0.96083097255320604</v>
      </c>
      <c r="V123" s="9">
        <f>T123*U123</f>
        <v>300.2596789228769</v>
      </c>
      <c r="W123" s="6" t="s">
        <v>52</v>
      </c>
    </row>
    <row r="124" spans="1:23" x14ac:dyDescent="0.25">
      <c r="A124" s="7">
        <v>18</v>
      </c>
      <c r="B124" s="7">
        <v>84</v>
      </c>
      <c r="C124" s="9">
        <v>78.55</v>
      </c>
      <c r="D124" s="9"/>
      <c r="E124" s="7" t="s">
        <v>142</v>
      </c>
      <c r="F124" s="7" t="s">
        <v>54</v>
      </c>
      <c r="G124" s="11">
        <v>92.5</v>
      </c>
      <c r="H124" s="11">
        <v>97.5</v>
      </c>
      <c r="I124" s="11">
        <v>102.5</v>
      </c>
      <c r="J124" s="7">
        <f>MAX(0,G124:I124)</f>
        <v>102.5</v>
      </c>
      <c r="K124" s="12">
        <v>75</v>
      </c>
      <c r="L124" s="11">
        <v>-82.5</v>
      </c>
      <c r="M124" s="11">
        <v>-82.5</v>
      </c>
      <c r="N124" s="7">
        <f>MAX(0,K124:M124)</f>
        <v>75</v>
      </c>
      <c r="O124" s="7">
        <f>J124+N124</f>
        <v>177.5</v>
      </c>
      <c r="P124" s="12">
        <v>120</v>
      </c>
      <c r="Q124" s="11">
        <v>127.5</v>
      </c>
      <c r="R124" s="12">
        <v>132.5</v>
      </c>
      <c r="S124" s="7">
        <f>MAX(P124:R124)</f>
        <v>132.5</v>
      </c>
      <c r="T124" s="7">
        <f>S124+N124+J124</f>
        <v>310</v>
      </c>
      <c r="U124" s="8">
        <f>500/(594.31747775582+-27.23842536447*C124+0.82112226871*C124^2+-0.00930733913*C124^3+0.00004731582*C124^4+-0.00000009054*C124^5)</f>
        <v>0.92454335407505994</v>
      </c>
      <c r="V124" s="9">
        <f>T124*U124</f>
        <v>286.60843976326856</v>
      </c>
      <c r="W124" s="6" t="s">
        <v>52</v>
      </c>
    </row>
    <row r="125" spans="1:23" x14ac:dyDescent="0.25">
      <c r="A125" s="7">
        <v>19</v>
      </c>
      <c r="B125" s="7">
        <v>84</v>
      </c>
      <c r="C125" s="17">
        <v>78.59</v>
      </c>
      <c r="D125" s="17" t="s">
        <v>206</v>
      </c>
      <c r="E125" s="17" t="s">
        <v>214</v>
      </c>
      <c r="F125" s="17" t="s">
        <v>85</v>
      </c>
      <c r="G125" s="18">
        <v>105</v>
      </c>
      <c r="H125" s="18">
        <v>110</v>
      </c>
      <c r="I125" s="18">
        <v>115</v>
      </c>
      <c r="J125" s="7">
        <f>MAX(0,G125:I125)</f>
        <v>115</v>
      </c>
      <c r="K125" s="18">
        <v>55</v>
      </c>
      <c r="L125" s="18">
        <v>60</v>
      </c>
      <c r="M125" s="18">
        <v>-62.5</v>
      </c>
      <c r="N125" s="7">
        <f>MAX(0,K125:M125)</f>
        <v>60</v>
      </c>
      <c r="O125" s="7">
        <f>J125+N125</f>
        <v>175</v>
      </c>
      <c r="P125" s="18">
        <v>115</v>
      </c>
      <c r="Q125" s="18">
        <v>122.5</v>
      </c>
      <c r="R125" s="18">
        <v>130</v>
      </c>
      <c r="S125" s="7">
        <f>MAX(P125:R125)</f>
        <v>130</v>
      </c>
      <c r="T125" s="7">
        <f>S125+N125+J125</f>
        <v>305</v>
      </c>
      <c r="U125" s="8">
        <f>500/(594.31747775582+-27.23842536447*C125+0.82112226871*C125^2+-0.00930733913*C125^3+0.00004731582*C125^4+-0.00000009054*C125^5)</f>
        <v>0.92427195053151234</v>
      </c>
      <c r="V125" s="9">
        <f>T125*U125</f>
        <v>281.90294491211125</v>
      </c>
      <c r="W125" s="6" t="s">
        <v>216</v>
      </c>
    </row>
    <row r="126" spans="1:23" x14ac:dyDescent="0.25">
      <c r="A126" s="7">
        <v>20</v>
      </c>
      <c r="B126" s="7">
        <v>84</v>
      </c>
      <c r="C126" s="9">
        <v>81.05</v>
      </c>
      <c r="D126" s="9"/>
      <c r="E126" s="7" t="s">
        <v>162</v>
      </c>
      <c r="F126" s="7" t="s">
        <v>54</v>
      </c>
      <c r="G126" s="11">
        <v>100</v>
      </c>
      <c r="H126" s="11">
        <v>105</v>
      </c>
      <c r="I126" s="11">
        <v>110</v>
      </c>
      <c r="J126" s="7">
        <f>MAX(0,G126:I126)</f>
        <v>110</v>
      </c>
      <c r="K126" s="12">
        <v>55</v>
      </c>
      <c r="L126" s="11">
        <v>57.5</v>
      </c>
      <c r="M126" s="11">
        <v>60</v>
      </c>
      <c r="N126" s="7">
        <f>MAX(0,K126:M126)</f>
        <v>60</v>
      </c>
      <c r="O126" s="7">
        <f>J126+N126</f>
        <v>170</v>
      </c>
      <c r="P126" s="12">
        <v>122.5</v>
      </c>
      <c r="Q126" s="11">
        <v>130</v>
      </c>
      <c r="R126" s="12">
        <v>-135</v>
      </c>
      <c r="S126" s="7">
        <f>MAX(P126:R126)</f>
        <v>130</v>
      </c>
      <c r="T126" s="7">
        <f>S126+N126+J126</f>
        <v>300</v>
      </c>
      <c r="U126" s="8">
        <f>500/(594.31747775582+-27.23842536447*C126+0.82112226871*C126^2+-0.00930733913*C126^3+0.00004731582*C126^4+-0.00000009054*C126^5)</f>
        <v>0.90848303350669712</v>
      </c>
      <c r="V126" s="9">
        <f>T126*U126</f>
        <v>272.54491005200913</v>
      </c>
      <c r="W126" s="6" t="s">
        <v>52</v>
      </c>
    </row>
    <row r="127" spans="1:23" x14ac:dyDescent="0.25">
      <c r="A127" s="7">
        <v>21</v>
      </c>
      <c r="B127" s="7">
        <v>84</v>
      </c>
      <c r="C127" s="9">
        <v>83.9</v>
      </c>
      <c r="D127" s="9"/>
      <c r="E127" s="7" t="s">
        <v>171</v>
      </c>
      <c r="F127" s="7" t="s">
        <v>38</v>
      </c>
      <c r="G127" s="11">
        <v>90</v>
      </c>
      <c r="H127" s="11">
        <v>95</v>
      </c>
      <c r="I127" s="11">
        <v>-97.5</v>
      </c>
      <c r="J127" s="7">
        <f>MAX(0,G127:I127)</f>
        <v>95</v>
      </c>
      <c r="K127" s="12">
        <v>55</v>
      </c>
      <c r="L127" s="11">
        <v>60</v>
      </c>
      <c r="M127" s="11">
        <v>62.5</v>
      </c>
      <c r="N127" s="7">
        <f>MAX(0,K127:M127)</f>
        <v>62.5</v>
      </c>
      <c r="O127" s="7">
        <f>J127+N127</f>
        <v>157.5</v>
      </c>
      <c r="P127" s="12">
        <v>102.5</v>
      </c>
      <c r="Q127" s="11">
        <v>107.5</v>
      </c>
      <c r="R127" s="12">
        <v>112.5</v>
      </c>
      <c r="S127" s="7">
        <f>MAX(P127:R127)</f>
        <v>112.5</v>
      </c>
      <c r="T127" s="7">
        <f>S127+N127+J127</f>
        <v>270</v>
      </c>
      <c r="U127" s="8">
        <f>500/(594.31747775582+-27.23842536447*C127+0.82112226871*C127^2+-0.00930733913*C127^3+0.00004731582*C127^4+-0.00000009054*C127^5)</f>
        <v>0.89227118338110933</v>
      </c>
      <c r="V127" s="9">
        <f>T127*U127</f>
        <v>240.91321951289953</v>
      </c>
      <c r="W127" s="6" t="s">
        <v>52</v>
      </c>
    </row>
    <row r="128" spans="1:23" x14ac:dyDescent="0.25">
      <c r="A128" s="7">
        <v>22</v>
      </c>
      <c r="B128" s="7">
        <v>84</v>
      </c>
      <c r="C128" s="9">
        <v>81.599999999999994</v>
      </c>
      <c r="D128" s="9"/>
      <c r="E128" s="7" t="s">
        <v>39</v>
      </c>
      <c r="F128" s="7" t="s">
        <v>38</v>
      </c>
      <c r="G128" s="11">
        <v>80</v>
      </c>
      <c r="H128" s="11">
        <v>90</v>
      </c>
      <c r="I128" s="11">
        <v>95</v>
      </c>
      <c r="J128" s="7">
        <f>MAX(0,G128:I128)</f>
        <v>95</v>
      </c>
      <c r="K128" s="12">
        <v>50</v>
      </c>
      <c r="L128" s="11">
        <v>55</v>
      </c>
      <c r="M128" s="11">
        <v>60</v>
      </c>
      <c r="N128" s="7">
        <f>MAX(0,K128:M128)</f>
        <v>60</v>
      </c>
      <c r="O128" s="7">
        <f>J128+N128</f>
        <v>155</v>
      </c>
      <c r="P128" s="12">
        <v>95</v>
      </c>
      <c r="Q128" s="11">
        <v>102.5</v>
      </c>
      <c r="R128" s="12">
        <v>110</v>
      </c>
      <c r="S128" s="7">
        <f>MAX(P128:R128)</f>
        <v>110</v>
      </c>
      <c r="T128" s="7">
        <f>S128+N128+J128</f>
        <v>265</v>
      </c>
      <c r="U128" s="8">
        <f>500/(594.31747775582+-27.23842536447*C128+0.82112226871*C128^2+-0.00930733913*C128^3+0.00004731582*C128^4+-0.00000009054*C128^5)</f>
        <v>0.90518703912265952</v>
      </c>
      <c r="V128" s="9">
        <f>T128*U128</f>
        <v>239.87456536750477</v>
      </c>
      <c r="W128" s="6" t="s">
        <v>52</v>
      </c>
    </row>
    <row r="129" spans="1:23" x14ac:dyDescent="0.25">
      <c r="B129" s="7">
        <v>84.5</v>
      </c>
      <c r="C129" s="15" t="s">
        <v>183</v>
      </c>
      <c r="D129" s="15"/>
      <c r="W129" s="10"/>
    </row>
    <row r="130" spans="1:23" x14ac:dyDescent="0.25">
      <c r="A130" s="7">
        <v>1</v>
      </c>
      <c r="B130" s="7">
        <v>85</v>
      </c>
      <c r="C130" s="7">
        <v>88.25</v>
      </c>
      <c r="D130" s="7" t="s">
        <v>15</v>
      </c>
      <c r="E130" s="7" t="s">
        <v>64</v>
      </c>
      <c r="F130" s="7" t="s">
        <v>54</v>
      </c>
      <c r="G130" s="7">
        <v>162.5</v>
      </c>
      <c r="H130" s="7">
        <v>167.5</v>
      </c>
      <c r="I130" s="7">
        <v>170</v>
      </c>
      <c r="J130" s="7">
        <f>MAX(0,G130:I130)</f>
        <v>170</v>
      </c>
      <c r="K130" s="7">
        <v>77.5</v>
      </c>
      <c r="L130" s="7">
        <v>82.5</v>
      </c>
      <c r="M130" s="7">
        <v>85</v>
      </c>
      <c r="N130" s="7">
        <f>MAX(0,K130:M130)</f>
        <v>85</v>
      </c>
      <c r="O130" s="7">
        <f>J130+N130</f>
        <v>255</v>
      </c>
      <c r="P130" s="7">
        <v>200</v>
      </c>
      <c r="Q130" s="7">
        <v>207.5</v>
      </c>
      <c r="R130" s="7">
        <v>213</v>
      </c>
      <c r="S130" s="7">
        <f>MAX(P130:R130)</f>
        <v>213</v>
      </c>
      <c r="T130" s="7">
        <f>S130+N130+J130</f>
        <v>468</v>
      </c>
      <c r="U130" s="8">
        <f>500/(594.31747775582+-27.23842536447*C130+0.82112226871*C130^2+-0.00930733913*C130^3+0.00004731582*C130^4+-0.00000009054*C130^5)</f>
        <v>0.87133535394785055</v>
      </c>
      <c r="V130" s="9">
        <f>T130*U130</f>
        <v>407.78494564759404</v>
      </c>
      <c r="W130" s="6" t="s">
        <v>55</v>
      </c>
    </row>
    <row r="131" spans="1:23" x14ac:dyDescent="0.25">
      <c r="A131" s="7">
        <v>2</v>
      </c>
      <c r="B131" s="7">
        <v>85</v>
      </c>
      <c r="C131" s="7">
        <v>127.69</v>
      </c>
      <c r="E131" s="7" t="s">
        <v>95</v>
      </c>
      <c r="F131" s="7" t="s">
        <v>38</v>
      </c>
      <c r="G131" s="7">
        <v>170</v>
      </c>
      <c r="H131" s="7">
        <v>175</v>
      </c>
      <c r="I131" s="7">
        <v>180</v>
      </c>
      <c r="J131" s="7">
        <f>MAX(0,G131:I131)</f>
        <v>180</v>
      </c>
      <c r="K131" s="7">
        <v>80</v>
      </c>
      <c r="L131" s="7">
        <v>85</v>
      </c>
      <c r="M131" s="7">
        <v>90</v>
      </c>
      <c r="N131" s="7">
        <f>MAX(0,K131:M131)</f>
        <v>90</v>
      </c>
      <c r="O131" s="7">
        <f>J131+N131</f>
        <v>270</v>
      </c>
      <c r="P131" s="7">
        <v>170</v>
      </c>
      <c r="Q131" s="7">
        <v>177.5</v>
      </c>
      <c r="R131" s="7">
        <v>182.5</v>
      </c>
      <c r="S131" s="7">
        <f>MAX(P131:R131)</f>
        <v>182.5</v>
      </c>
      <c r="T131" s="7">
        <f>S131+N131+J131</f>
        <v>452.5</v>
      </c>
      <c r="U131" s="8">
        <f>500/(594.31747775582+-27.23842536447*C131+0.82112226871*C131^2+-0.00930733913*C131^3+0.00004731582*C131^4+-0.00000009054*C131^5)</f>
        <v>0.79088995673270035</v>
      </c>
      <c r="V131" s="9">
        <f>T131*U131</f>
        <v>357.87770542154692</v>
      </c>
      <c r="W131" s="10" t="s">
        <v>45</v>
      </c>
    </row>
    <row r="132" spans="1:23" x14ac:dyDescent="0.25">
      <c r="A132" s="7">
        <v>3</v>
      </c>
      <c r="B132" s="7">
        <v>85</v>
      </c>
      <c r="C132" s="7">
        <v>86.68</v>
      </c>
      <c r="D132" s="7" t="s">
        <v>35</v>
      </c>
      <c r="E132" s="7" t="s">
        <v>74</v>
      </c>
      <c r="F132" s="7" t="s">
        <v>75</v>
      </c>
      <c r="G132" s="7">
        <v>147.5</v>
      </c>
      <c r="H132" s="7">
        <v>155</v>
      </c>
      <c r="I132" s="7">
        <v>160</v>
      </c>
      <c r="J132" s="7">
        <f>MAX(0,G132:I132)</f>
        <v>160</v>
      </c>
      <c r="K132" s="7">
        <v>75</v>
      </c>
      <c r="L132" s="7">
        <v>-80</v>
      </c>
      <c r="M132" s="7">
        <v>80</v>
      </c>
      <c r="N132" s="7">
        <f>MAX(0,K132:M132)</f>
        <v>80</v>
      </c>
      <c r="O132" s="7">
        <f>J132+N132</f>
        <v>240</v>
      </c>
      <c r="P132" s="7">
        <v>187.5</v>
      </c>
      <c r="Q132" s="7">
        <v>192.5</v>
      </c>
      <c r="R132" s="7">
        <v>202.5</v>
      </c>
      <c r="S132" s="7">
        <f>MAX(P132:R132)</f>
        <v>202.5</v>
      </c>
      <c r="T132" s="7">
        <f>S132+N132+J132</f>
        <v>442.5</v>
      </c>
      <c r="U132" s="8">
        <f>500/(594.31747775582+-27.23842536447*C132+0.82112226871*C132^2+-0.00930733913*C132^3+0.00004731582*C132^4+-0.00000009054*C132^5)</f>
        <v>0.8783992246022081</v>
      </c>
      <c r="V132" s="9">
        <f>T132*U132</f>
        <v>388.69165688647706</v>
      </c>
      <c r="W132" s="6" t="s">
        <v>55</v>
      </c>
    </row>
    <row r="133" spans="1:23" x14ac:dyDescent="0.25">
      <c r="A133" s="7">
        <v>4</v>
      </c>
      <c r="B133" s="7">
        <v>85</v>
      </c>
      <c r="C133" s="7">
        <v>84.45</v>
      </c>
      <c r="D133" s="7" t="s">
        <v>35</v>
      </c>
      <c r="E133" s="7" t="s">
        <v>69</v>
      </c>
      <c r="F133" s="7" t="s">
        <v>54</v>
      </c>
      <c r="G133" s="7">
        <v>135</v>
      </c>
      <c r="H133" s="7">
        <v>142.5</v>
      </c>
      <c r="I133" s="7">
        <v>150</v>
      </c>
      <c r="J133" s="7">
        <f>MAX(0,G133:I133)</f>
        <v>150</v>
      </c>
      <c r="K133" s="7">
        <v>90</v>
      </c>
      <c r="L133" s="7">
        <v>97.5</v>
      </c>
      <c r="M133" s="7">
        <v>100</v>
      </c>
      <c r="N133" s="7">
        <f>MAX(0,K133:M133)</f>
        <v>100</v>
      </c>
      <c r="O133" s="7">
        <f>J133+N133</f>
        <v>250</v>
      </c>
      <c r="P133" s="7">
        <v>170</v>
      </c>
      <c r="Q133" s="7">
        <v>180</v>
      </c>
      <c r="R133" s="7">
        <v>-190</v>
      </c>
      <c r="S133" s="7">
        <f>MAX(P133:R133)</f>
        <v>180</v>
      </c>
      <c r="T133" s="7">
        <f>S133+N133+J133</f>
        <v>430</v>
      </c>
      <c r="U133" s="8">
        <f>500/(594.31747775582+-27.23842536447*C133+0.82112226871*C133^2+-0.00930733913*C133^3+0.00004731582*C133^4+-0.00000009054*C133^5)</f>
        <v>0.88938124542515395</v>
      </c>
      <c r="V133" s="9">
        <f>T133*U133</f>
        <v>382.43393553281618</v>
      </c>
      <c r="W133" s="6" t="s">
        <v>55</v>
      </c>
    </row>
    <row r="134" spans="1:23" x14ac:dyDescent="0.25">
      <c r="A134" s="7">
        <v>5</v>
      </c>
      <c r="B134" s="7">
        <v>85</v>
      </c>
      <c r="C134" s="7">
        <v>97.57</v>
      </c>
      <c r="D134" s="7" t="s">
        <v>22</v>
      </c>
      <c r="E134" s="7" t="s">
        <v>114</v>
      </c>
      <c r="F134" s="7" t="s">
        <v>38</v>
      </c>
      <c r="G134" s="7">
        <v>155</v>
      </c>
      <c r="H134" s="7">
        <v>-162.5</v>
      </c>
      <c r="I134" s="7">
        <v>162.5</v>
      </c>
      <c r="J134" s="7">
        <f>MAX(0,G134:I134)</f>
        <v>162.5</v>
      </c>
      <c r="K134" s="7">
        <v>70</v>
      </c>
      <c r="L134" s="7">
        <v>75</v>
      </c>
      <c r="M134" s="7">
        <v>-80</v>
      </c>
      <c r="N134" s="7">
        <f>MAX(0,K134:M134)</f>
        <v>75</v>
      </c>
      <c r="O134" s="7">
        <f>J134+N134</f>
        <v>237.5</v>
      </c>
      <c r="P134" s="7">
        <v>150</v>
      </c>
      <c r="Q134" s="7">
        <v>155</v>
      </c>
      <c r="R134" s="7">
        <v>160</v>
      </c>
      <c r="S134" s="7">
        <f>MAX(P134:R134)</f>
        <v>160</v>
      </c>
      <c r="T134" s="7">
        <f>S134+N134+J134</f>
        <v>397.5</v>
      </c>
      <c r="U134" s="8">
        <f>500/(594.31747775582+-27.23842536447*C134+0.82112226871*C134^2+-0.00930733913*C134^3+0.00004731582*C134^4+-0.00000009054*C134^5)</f>
        <v>0.83887527733344947</v>
      </c>
      <c r="V134" s="9">
        <f>T134*U134</f>
        <v>333.45292274004618</v>
      </c>
      <c r="W134" s="6" t="s">
        <v>55</v>
      </c>
    </row>
    <row r="135" spans="1:23" x14ac:dyDescent="0.25">
      <c r="A135" s="7">
        <v>6</v>
      </c>
      <c r="B135" s="7">
        <v>85</v>
      </c>
      <c r="C135" s="7">
        <v>91.51</v>
      </c>
      <c r="E135" s="7" t="s">
        <v>123</v>
      </c>
      <c r="F135" s="7" t="s">
        <v>54</v>
      </c>
      <c r="G135" s="7">
        <v>132.5</v>
      </c>
      <c r="H135" s="7">
        <v>-137.5</v>
      </c>
      <c r="I135" s="7">
        <v>-140</v>
      </c>
      <c r="J135" s="7">
        <f>MAX(0,G135:I135)</f>
        <v>132.5</v>
      </c>
      <c r="K135" s="7">
        <v>82.5</v>
      </c>
      <c r="L135" s="7">
        <v>87.5</v>
      </c>
      <c r="M135" s="7">
        <v>-92.5</v>
      </c>
      <c r="N135" s="7">
        <f>MAX(0,K135:M135)</f>
        <v>87.5</v>
      </c>
      <c r="O135" s="7">
        <f>J135+N135</f>
        <v>220</v>
      </c>
      <c r="P135" s="7">
        <v>152.5</v>
      </c>
      <c r="Q135" s="7">
        <v>157.5</v>
      </c>
      <c r="R135" s="7">
        <v>162.5</v>
      </c>
      <c r="S135" s="7">
        <f>MAX(P135:R135)</f>
        <v>162.5</v>
      </c>
      <c r="T135" s="7">
        <f>S135+N135+J135</f>
        <v>382.5</v>
      </c>
      <c r="U135" s="8">
        <f>500/(594.31747775582+-27.23842536447*C135+0.82112226871*C135^2+-0.00930733913*C135^3+0.00004731582*C135^4+-0.00000009054*C135^5)</f>
        <v>0.85826723629171864</v>
      </c>
      <c r="V135" s="9">
        <f>T135*U135</f>
        <v>328.28721788158236</v>
      </c>
      <c r="W135" s="10" t="s">
        <v>45</v>
      </c>
    </row>
    <row r="136" spans="1:23" x14ac:dyDescent="0.25">
      <c r="A136" s="7">
        <v>7</v>
      </c>
      <c r="B136" s="7">
        <v>85</v>
      </c>
      <c r="C136" s="7">
        <v>89.41</v>
      </c>
      <c r="D136" s="7" t="s">
        <v>15</v>
      </c>
      <c r="E136" s="7" t="s">
        <v>129</v>
      </c>
      <c r="F136" s="7" t="s">
        <v>91</v>
      </c>
      <c r="G136" s="7">
        <v>127.5</v>
      </c>
      <c r="H136" s="7">
        <v>135</v>
      </c>
      <c r="I136" s="7">
        <v>137.5</v>
      </c>
      <c r="J136" s="7">
        <f>MAX(0,G136:I136)</f>
        <v>137.5</v>
      </c>
      <c r="K136" s="7">
        <v>62.5</v>
      </c>
      <c r="L136" s="7">
        <v>65</v>
      </c>
      <c r="M136" s="7">
        <v>67.5</v>
      </c>
      <c r="N136" s="7">
        <f>MAX(0,K136:M136)</f>
        <v>67.5</v>
      </c>
      <c r="O136" s="7">
        <f>J136+N136</f>
        <v>205</v>
      </c>
      <c r="P136" s="7">
        <v>152.5</v>
      </c>
      <c r="Q136" s="7">
        <v>160</v>
      </c>
      <c r="R136" s="7">
        <v>162.5</v>
      </c>
      <c r="S136" s="7">
        <f>MAX(P136:R136)</f>
        <v>162.5</v>
      </c>
      <c r="T136" s="7">
        <f>S136+N136+J136</f>
        <v>367.5</v>
      </c>
      <c r="U136" s="8">
        <f>500/(594.31747775582+-27.23842536447*C136+0.82112226871*C136^2+-0.00930733913*C136^3+0.00004731582*C136^4+-0.00000009054*C136^5)</f>
        <v>0.86644736666590283</v>
      </c>
      <c r="V136" s="9">
        <f>T136*U136</f>
        <v>318.41940724971931</v>
      </c>
      <c r="W136" s="6" t="s">
        <v>55</v>
      </c>
    </row>
    <row r="137" spans="1:23" x14ac:dyDescent="0.25">
      <c r="A137" s="7">
        <v>8</v>
      </c>
      <c r="B137" s="7">
        <v>85</v>
      </c>
      <c r="C137" s="9">
        <v>112.9</v>
      </c>
      <c r="D137" s="9"/>
      <c r="E137" s="7" t="s">
        <v>165</v>
      </c>
      <c r="F137" s="7" t="s">
        <v>54</v>
      </c>
      <c r="G137" s="11">
        <v>130</v>
      </c>
      <c r="H137" s="11">
        <v>140</v>
      </c>
      <c r="I137" s="11">
        <v>150</v>
      </c>
      <c r="J137" s="7">
        <f>MAX(0,G137:I137)</f>
        <v>150</v>
      </c>
      <c r="K137" s="12">
        <v>-80</v>
      </c>
      <c r="L137" s="11">
        <v>-85</v>
      </c>
      <c r="M137" s="11">
        <v>-85</v>
      </c>
      <c r="N137" s="7">
        <f>MAX(0,K137:M137)</f>
        <v>0</v>
      </c>
      <c r="O137" s="7">
        <f>J137+N137</f>
        <v>150</v>
      </c>
      <c r="P137" s="12">
        <v>150</v>
      </c>
      <c r="Q137" s="11">
        <v>165</v>
      </c>
      <c r="R137" s="12">
        <v>182.5</v>
      </c>
      <c r="S137" s="7">
        <f>MAX(P137:R137)</f>
        <v>182.5</v>
      </c>
      <c r="T137" s="7">
        <f>S137+N137+J137</f>
        <v>332.5</v>
      </c>
      <c r="U137" s="8">
        <f>500/(594.31747775582+-27.23842536447*C137+0.82112226871*C137^2+-0.00930733913*C137^3+0.00004731582*C137^4+-0.00000009054*C137^5)</f>
        <v>0.80876692206051815</v>
      </c>
      <c r="V137" s="9">
        <f>T137*U137</f>
        <v>268.9150015851223</v>
      </c>
      <c r="W137" s="6" t="s">
        <v>52</v>
      </c>
    </row>
  </sheetData>
  <sortState ref="A4:W144">
    <sortCondition ref="B4:B144"/>
    <sortCondition descending="1" ref="T4:T144"/>
    <sortCondition ref="C4:C144"/>
  </sortState>
  <conditionalFormatting sqref="E110:E117">
    <cfRule type="duplicateValues" dxfId="44" priority="11"/>
  </conditionalFormatting>
  <conditionalFormatting sqref="E11:E18">
    <cfRule type="duplicateValues" dxfId="43" priority="13"/>
  </conditionalFormatting>
  <conditionalFormatting sqref="E121:E137">
    <cfRule type="duplicateValues" dxfId="42" priority="7"/>
  </conditionalFormatting>
  <conditionalFormatting sqref="E130:E137">
    <cfRule type="duplicateValues" dxfId="41" priority="6"/>
  </conditionalFormatting>
  <conditionalFormatting sqref="E118:E120">
    <cfRule type="duplicateValues" dxfId="40" priority="52"/>
  </conditionalFormatting>
  <conditionalFormatting sqref="E107:E128">
    <cfRule type="duplicateValues" dxfId="39" priority="54"/>
  </conditionalFormatting>
  <conditionalFormatting sqref="E94:E108">
    <cfRule type="duplicateValues" dxfId="38" priority="55"/>
  </conditionalFormatting>
  <conditionalFormatting sqref="E61:E92">
    <cfRule type="duplicateValues" dxfId="37" priority="64"/>
  </conditionalFormatting>
  <conditionalFormatting sqref="E69:E105">
    <cfRule type="duplicateValues" dxfId="36" priority="66"/>
  </conditionalFormatting>
  <conditionalFormatting sqref="E38:E59">
    <cfRule type="duplicateValues" dxfId="35" priority="67"/>
  </conditionalFormatting>
  <conditionalFormatting sqref="E42:E67">
    <cfRule type="duplicateValues" dxfId="34" priority="69"/>
  </conditionalFormatting>
  <conditionalFormatting sqref="E20:E36">
    <cfRule type="duplicateValues" dxfId="33" priority="70"/>
  </conditionalFormatting>
  <conditionalFormatting sqref="E21:E40">
    <cfRule type="duplicateValues" dxfId="32" priority="72"/>
  </conditionalFormatting>
  <conditionalFormatting sqref="E11:E19">
    <cfRule type="duplicateValues" dxfId="31" priority="1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Roman,Standaard"&amp;12&amp;A</oddHeader>
    <oddFooter>&amp;C&amp;"Times New Roman,Standaard"&amp;12Pagina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D17" sqref="D17"/>
    </sheetView>
  </sheetViews>
  <sheetFormatPr defaultRowHeight="15" x14ac:dyDescent="0.25"/>
  <cols>
    <col min="1" max="1" width="3.85546875" customWidth="1"/>
    <col min="2" max="2" width="7" customWidth="1"/>
    <col min="3" max="3" width="7.5703125" customWidth="1"/>
    <col min="4" max="4" width="12.42578125" customWidth="1"/>
    <col min="5" max="5" width="24.85546875" customWidth="1"/>
    <col min="6" max="6" width="20.7109375" customWidth="1"/>
    <col min="7" max="7" width="9" hidden="1" customWidth="1"/>
    <col min="8" max="9" width="9.140625" hidden="1" customWidth="1"/>
    <col min="10" max="10" width="9" customWidth="1"/>
    <col min="11" max="11" width="9.140625" hidden="1" customWidth="1"/>
    <col min="12" max="12" width="8.7109375" customWidth="1"/>
    <col min="13" max="13" width="15.42578125" customWidth="1"/>
    <col min="14" max="1025" width="8.7109375" customWidth="1"/>
  </cols>
  <sheetData>
    <row r="1" spans="1:13" x14ac:dyDescent="0.25">
      <c r="A1" s="7" t="s">
        <v>184</v>
      </c>
    </row>
    <row r="3" spans="1:13" x14ac:dyDescent="0.25">
      <c r="A3" s="1" t="s">
        <v>1</v>
      </c>
      <c r="B3" s="1" t="s">
        <v>2</v>
      </c>
      <c r="C3" s="2" t="s">
        <v>3</v>
      </c>
      <c r="D3" s="2" t="s">
        <v>4</v>
      </c>
      <c r="E3" s="1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8</v>
      </c>
      <c r="K3" s="3" t="s">
        <v>12</v>
      </c>
      <c r="L3" s="3" t="s">
        <v>13</v>
      </c>
      <c r="M3" s="2" t="s">
        <v>14</v>
      </c>
    </row>
    <row r="4" spans="1:13" x14ac:dyDescent="0.25">
      <c r="A4">
        <v>1</v>
      </c>
      <c r="B4">
        <v>85</v>
      </c>
      <c r="C4">
        <v>114.5</v>
      </c>
      <c r="D4" t="s">
        <v>22</v>
      </c>
      <c r="E4" t="s">
        <v>185</v>
      </c>
      <c r="F4" t="s">
        <v>186</v>
      </c>
      <c r="G4">
        <v>195</v>
      </c>
      <c r="H4">
        <v>205</v>
      </c>
      <c r="I4">
        <v>212.5</v>
      </c>
      <c r="J4">
        <f t="shared" ref="J4:J10" si="0">MAX(0,G4:I4)</f>
        <v>212.5</v>
      </c>
      <c r="K4" s="5">
        <f t="shared" ref="K4:K16" si="1">500/(594.31747775582+-27.23842536447*C4+0.82112226871*C4^2+-0.00930733913*C4^3+0.00004731582*C4^4+-0.00000009054*C4^5)</f>
        <v>0.80656602810976408</v>
      </c>
      <c r="L4" s="4">
        <f t="shared" ref="L4:L16" si="2">J4*K4</f>
        <v>171.39528097332487</v>
      </c>
      <c r="M4" s="6" t="s">
        <v>187</v>
      </c>
    </row>
    <row r="5" spans="1:13" x14ac:dyDescent="0.25">
      <c r="A5">
        <v>2</v>
      </c>
      <c r="B5">
        <v>72</v>
      </c>
      <c r="C5" s="4">
        <v>71.33</v>
      </c>
      <c r="D5" s="4" t="s">
        <v>15</v>
      </c>
      <c r="E5" t="s">
        <v>16</v>
      </c>
      <c r="F5" t="s">
        <v>17</v>
      </c>
      <c r="G5">
        <v>155</v>
      </c>
      <c r="H5">
        <v>161</v>
      </c>
      <c r="I5">
        <v>162.5</v>
      </c>
      <c r="J5">
        <f t="shared" si="0"/>
        <v>162.5</v>
      </c>
      <c r="K5" s="5">
        <f t="shared" si="1"/>
        <v>0.98216588167451269</v>
      </c>
      <c r="L5" s="4">
        <f t="shared" si="2"/>
        <v>159.60195577210831</v>
      </c>
      <c r="M5" s="6" t="s">
        <v>18</v>
      </c>
    </row>
    <row r="6" spans="1:13" x14ac:dyDescent="0.25">
      <c r="A6">
        <v>3</v>
      </c>
      <c r="B6">
        <v>84</v>
      </c>
      <c r="C6">
        <v>73.44</v>
      </c>
      <c r="D6" t="s">
        <v>15</v>
      </c>
      <c r="E6" t="s">
        <v>16</v>
      </c>
      <c r="F6" t="s">
        <v>17</v>
      </c>
      <c r="G6">
        <v>157.5</v>
      </c>
      <c r="H6">
        <v>162.5</v>
      </c>
      <c r="I6">
        <v>165</v>
      </c>
      <c r="J6">
        <f t="shared" si="0"/>
        <v>165</v>
      </c>
      <c r="K6" s="5">
        <f t="shared" si="1"/>
        <v>0.9634436243436898</v>
      </c>
      <c r="L6" s="4">
        <f t="shared" si="2"/>
        <v>158.96819801670881</v>
      </c>
      <c r="M6" s="6" t="s">
        <v>188</v>
      </c>
    </row>
    <row r="7" spans="1:13" x14ac:dyDescent="0.25">
      <c r="A7">
        <v>4</v>
      </c>
      <c r="B7">
        <v>84</v>
      </c>
      <c r="C7">
        <v>83.55</v>
      </c>
      <c r="D7" t="s">
        <v>22</v>
      </c>
      <c r="E7" t="s">
        <v>43</v>
      </c>
      <c r="F7" t="s">
        <v>17</v>
      </c>
      <c r="G7">
        <v>165</v>
      </c>
      <c r="H7">
        <v>170</v>
      </c>
      <c r="I7">
        <v>-185</v>
      </c>
      <c r="J7">
        <f t="shared" si="0"/>
        <v>170</v>
      </c>
      <c r="K7" s="5">
        <f t="shared" si="1"/>
        <v>0.89414915436573117</v>
      </c>
      <c r="L7" s="4">
        <f t="shared" si="2"/>
        <v>152.00535624217429</v>
      </c>
      <c r="M7" s="6" t="s">
        <v>189</v>
      </c>
    </row>
    <row r="8" spans="1:13" x14ac:dyDescent="0.25">
      <c r="A8">
        <v>5</v>
      </c>
      <c r="B8">
        <v>72</v>
      </c>
      <c r="C8">
        <v>71.2</v>
      </c>
      <c r="D8" t="s">
        <v>15</v>
      </c>
      <c r="E8" t="s">
        <v>30</v>
      </c>
      <c r="F8" t="s">
        <v>190</v>
      </c>
      <c r="G8">
        <v>120</v>
      </c>
      <c r="H8">
        <v>-125</v>
      </c>
      <c r="I8">
        <v>125</v>
      </c>
      <c r="J8">
        <f t="shared" si="0"/>
        <v>125</v>
      </c>
      <c r="K8" s="5">
        <f t="shared" si="1"/>
        <v>0.98337444248461403</v>
      </c>
      <c r="L8" s="4">
        <f t="shared" si="2"/>
        <v>122.92180531057676</v>
      </c>
      <c r="M8" s="6" t="s">
        <v>187</v>
      </c>
    </row>
    <row r="9" spans="1:13" x14ac:dyDescent="0.25">
      <c r="A9">
        <v>6</v>
      </c>
      <c r="B9">
        <v>84</v>
      </c>
      <c r="C9" s="4">
        <v>72.599999999999994</v>
      </c>
      <c r="D9" s="4" t="s">
        <v>15</v>
      </c>
      <c r="E9" t="s">
        <v>30</v>
      </c>
      <c r="F9" t="s">
        <v>31</v>
      </c>
      <c r="G9">
        <v>112.5</v>
      </c>
      <c r="H9">
        <v>120</v>
      </c>
      <c r="I9">
        <v>125</v>
      </c>
      <c r="J9">
        <f t="shared" si="0"/>
        <v>125</v>
      </c>
      <c r="K9" s="5">
        <f t="shared" si="1"/>
        <v>0.9706983334348066</v>
      </c>
      <c r="L9" s="4">
        <f t="shared" si="2"/>
        <v>121.33729167935083</v>
      </c>
      <c r="M9" s="6" t="s">
        <v>18</v>
      </c>
    </row>
    <row r="10" spans="1:13" x14ac:dyDescent="0.25">
      <c r="A10">
        <v>7</v>
      </c>
      <c r="B10">
        <v>57</v>
      </c>
      <c r="C10">
        <v>56.85</v>
      </c>
      <c r="D10" t="s">
        <v>15</v>
      </c>
      <c r="E10" t="s">
        <v>20</v>
      </c>
      <c r="F10" t="s">
        <v>21</v>
      </c>
      <c r="G10">
        <v>90</v>
      </c>
      <c r="H10">
        <v>95</v>
      </c>
      <c r="I10">
        <v>100</v>
      </c>
      <c r="J10">
        <f t="shared" si="0"/>
        <v>100</v>
      </c>
      <c r="K10" s="5">
        <f t="shared" si="1"/>
        <v>1.1627924252916633</v>
      </c>
      <c r="L10" s="4">
        <f t="shared" si="2"/>
        <v>116.27924252916632</v>
      </c>
      <c r="M10" s="6" t="s">
        <v>191</v>
      </c>
    </row>
    <row r="11" spans="1:13" x14ac:dyDescent="0.25">
      <c r="A11">
        <v>8</v>
      </c>
      <c r="B11">
        <v>84</v>
      </c>
      <c r="C11">
        <v>74.38</v>
      </c>
      <c r="D11" t="s">
        <v>22</v>
      </c>
      <c r="E11" t="s">
        <v>28</v>
      </c>
      <c r="J11">
        <v>117.5</v>
      </c>
      <c r="K11" s="5">
        <f t="shared" si="1"/>
        <v>0.95562675256112306</v>
      </c>
      <c r="L11" s="4">
        <f t="shared" si="2"/>
        <v>112.28614342593195</v>
      </c>
      <c r="M11" s="6" t="s">
        <v>29</v>
      </c>
    </row>
    <row r="12" spans="1:13" x14ac:dyDescent="0.25">
      <c r="A12">
        <v>9</v>
      </c>
      <c r="B12">
        <v>72</v>
      </c>
      <c r="C12" s="4">
        <v>71.44</v>
      </c>
      <c r="D12" s="4" t="s">
        <v>33</v>
      </c>
      <c r="E12" t="s">
        <v>34</v>
      </c>
      <c r="J12">
        <v>97.5</v>
      </c>
      <c r="K12" s="5">
        <f t="shared" si="1"/>
        <v>0.98114835093381159</v>
      </c>
      <c r="L12" s="4">
        <f t="shared" si="2"/>
        <v>95.661964216046627</v>
      </c>
      <c r="M12" s="6" t="s">
        <v>29</v>
      </c>
    </row>
    <row r="13" spans="1:13" x14ac:dyDescent="0.25">
      <c r="A13">
        <v>10</v>
      </c>
      <c r="B13">
        <v>84</v>
      </c>
      <c r="C13">
        <v>80.650000000000006</v>
      </c>
      <c r="D13" t="s">
        <v>15</v>
      </c>
      <c r="E13" t="s">
        <v>26</v>
      </c>
      <c r="F13" t="s">
        <v>27</v>
      </c>
      <c r="G13">
        <v>80</v>
      </c>
      <c r="H13">
        <v>-87.5</v>
      </c>
      <c r="I13">
        <v>-87.5</v>
      </c>
      <c r="J13">
        <f>MAX(0,G13:I13)</f>
        <v>80</v>
      </c>
      <c r="K13" s="5">
        <f t="shared" si="1"/>
        <v>0.91093248446037611</v>
      </c>
      <c r="L13" s="4">
        <f t="shared" si="2"/>
        <v>72.874598756830096</v>
      </c>
      <c r="M13" s="6" t="s">
        <v>191</v>
      </c>
    </row>
    <row r="14" spans="1:13" x14ac:dyDescent="0.25">
      <c r="A14">
        <v>11</v>
      </c>
      <c r="B14">
        <v>52</v>
      </c>
      <c r="C14">
        <v>50.2</v>
      </c>
      <c r="D14" t="s">
        <v>22</v>
      </c>
      <c r="E14" t="s">
        <v>37</v>
      </c>
      <c r="F14" t="s">
        <v>38</v>
      </c>
      <c r="G14">
        <v>50</v>
      </c>
      <c r="H14">
        <v>-52.5</v>
      </c>
      <c r="I14">
        <v>55</v>
      </c>
      <c r="J14">
        <f>MAX(0,G14:I14)</f>
        <v>55</v>
      </c>
      <c r="K14" s="5">
        <f t="shared" si="1"/>
        <v>1.2807543698496375</v>
      </c>
      <c r="L14" s="4">
        <f t="shared" si="2"/>
        <v>70.441490341730059</v>
      </c>
      <c r="M14" s="6" t="s">
        <v>191</v>
      </c>
    </row>
    <row r="15" spans="1:13" x14ac:dyDescent="0.25">
      <c r="A15">
        <v>12</v>
      </c>
      <c r="B15">
        <v>57</v>
      </c>
      <c r="C15">
        <v>53.8</v>
      </c>
      <c r="D15" t="s">
        <v>35</v>
      </c>
      <c r="E15" t="s">
        <v>36</v>
      </c>
      <c r="F15" t="s">
        <v>27</v>
      </c>
      <c r="G15">
        <v>47.5</v>
      </c>
      <c r="H15">
        <v>50</v>
      </c>
      <c r="I15">
        <v>52.5</v>
      </c>
      <c r="J15">
        <f>MAX(0,G15:I15)</f>
        <v>52.5</v>
      </c>
      <c r="K15" s="5">
        <f t="shared" si="1"/>
        <v>1.2141066977829293</v>
      </c>
      <c r="L15" s="4">
        <f t="shared" si="2"/>
        <v>63.740601633603788</v>
      </c>
      <c r="M15" s="6" t="s">
        <v>191</v>
      </c>
    </row>
    <row r="16" spans="1:13" x14ac:dyDescent="0.25">
      <c r="A16">
        <v>13</v>
      </c>
      <c r="B16">
        <v>84</v>
      </c>
      <c r="C16">
        <v>81.650000000000006</v>
      </c>
      <c r="D16" t="s">
        <v>15</v>
      </c>
      <c r="E16" t="s">
        <v>39</v>
      </c>
      <c r="F16" t="s">
        <v>38</v>
      </c>
      <c r="G16">
        <v>60</v>
      </c>
      <c r="H16">
        <v>62.5</v>
      </c>
      <c r="I16">
        <v>-65</v>
      </c>
      <c r="J16">
        <f>MAX(0,G16:I16)</f>
        <v>62.5</v>
      </c>
      <c r="K16" s="5">
        <f t="shared" si="1"/>
        <v>0.90489148609271663</v>
      </c>
      <c r="L16" s="4">
        <f t="shared" si="2"/>
        <v>56.555717880794788</v>
      </c>
      <c r="M16" s="6" t="s">
        <v>191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3"/>
  <sheetViews>
    <sheetView zoomScaleNormal="100" workbookViewId="0">
      <pane ySplit="3" topLeftCell="A25" activePane="bottomLeft" state="frozen"/>
      <selection pane="bottomLeft" activeCell="S15" sqref="S15"/>
    </sheetView>
  </sheetViews>
  <sheetFormatPr defaultRowHeight="15" x14ac:dyDescent="0.25"/>
  <cols>
    <col min="1" max="1" width="5.5703125" style="7" customWidth="1"/>
    <col min="2" max="2" width="6.85546875" style="7" customWidth="1"/>
    <col min="3" max="3" width="7.5703125" style="7" customWidth="1"/>
    <col min="4" max="4" width="10.28515625" style="7" customWidth="1"/>
    <col min="5" max="5" width="35.7109375" style="7" customWidth="1"/>
    <col min="6" max="6" width="18.85546875" style="7" customWidth="1"/>
    <col min="7" max="9" width="11.5703125" style="7" hidden="1" customWidth="1"/>
    <col min="10" max="10" width="8.7109375" style="7" customWidth="1"/>
    <col min="11" max="11" width="11.5703125" style="7" hidden="1" customWidth="1"/>
    <col min="12" max="12" width="9.140625" style="7" customWidth="1"/>
    <col min="13" max="13" width="14.140625" style="6" customWidth="1"/>
    <col min="14" max="1025" width="9.140625" style="7" customWidth="1"/>
  </cols>
  <sheetData>
    <row r="1" spans="1:13" x14ac:dyDescent="0.25">
      <c r="A1" s="7" t="s">
        <v>192</v>
      </c>
    </row>
    <row r="2" spans="1:13" x14ac:dyDescent="0.25">
      <c r="D2" s="16"/>
    </row>
    <row r="3" spans="1:13" x14ac:dyDescent="0.25">
      <c r="A3" s="1" t="s">
        <v>41</v>
      </c>
      <c r="B3" s="1" t="s">
        <v>2</v>
      </c>
      <c r="C3" s="2" t="s">
        <v>42</v>
      </c>
      <c r="D3" s="14" t="s">
        <v>4</v>
      </c>
      <c r="E3" s="7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8</v>
      </c>
      <c r="K3" s="3" t="s">
        <v>12</v>
      </c>
      <c r="L3" s="3" t="s">
        <v>13</v>
      </c>
      <c r="M3" s="2" t="s">
        <v>14</v>
      </c>
    </row>
    <row r="4" spans="1:13" x14ac:dyDescent="0.25">
      <c r="A4" s="7">
        <v>1</v>
      </c>
      <c r="B4" s="7">
        <v>84</v>
      </c>
      <c r="C4" s="7">
        <v>83.41</v>
      </c>
      <c r="E4" s="7" t="s">
        <v>43</v>
      </c>
      <c r="F4" s="7" t="s">
        <v>44</v>
      </c>
      <c r="G4" s="7">
        <v>127.5</v>
      </c>
      <c r="H4" s="7">
        <v>132.5</v>
      </c>
      <c r="I4" s="7">
        <v>137</v>
      </c>
      <c r="J4" s="7">
        <f>MAX(0,G4:I4)</f>
        <v>137</v>
      </c>
      <c r="K4" s="8">
        <f>500/(594.31747775582+-27.23842536447*C4+0.82112226871*C4^2+-0.00930733913*C4^3+0.00004731582*C4^4+-0.00000009054*C4^5)</f>
        <v>0.89490893324239096</v>
      </c>
      <c r="L4" s="9">
        <f>J4*K4</f>
        <v>122.60252385420756</v>
      </c>
      <c r="M4" s="6" t="s">
        <v>45</v>
      </c>
    </row>
    <row r="5" spans="1:13" x14ac:dyDescent="0.25">
      <c r="A5" s="7">
        <v>2</v>
      </c>
      <c r="B5" s="7">
        <v>57</v>
      </c>
      <c r="C5" s="7">
        <v>56.39</v>
      </c>
      <c r="D5" s="7" t="s">
        <v>15</v>
      </c>
      <c r="E5" s="7" t="s">
        <v>58</v>
      </c>
      <c r="F5" s="7" t="s">
        <v>44</v>
      </c>
      <c r="G5" s="7">
        <v>82.5</v>
      </c>
      <c r="H5" s="7">
        <v>86</v>
      </c>
      <c r="I5" s="7">
        <v>88</v>
      </c>
      <c r="J5" s="7">
        <f>MAX(0,G5:I5)</f>
        <v>88</v>
      </c>
      <c r="K5" s="8">
        <f>500/(594.31747775582+-27.23842536447*C5+0.82112226871*C5^2+-0.00930733913*C5^3+0.00004731582*C5^4+-0.00000009054*C5^5)</f>
        <v>1.1702205599185307</v>
      </c>
      <c r="L5" s="9">
        <f>J5*K5</f>
        <v>102.97940927283071</v>
      </c>
      <c r="M5" s="6" t="s">
        <v>55</v>
      </c>
    </row>
    <row r="6" spans="1:13" x14ac:dyDescent="0.25">
      <c r="A6" s="7">
        <v>3</v>
      </c>
      <c r="B6" s="7">
        <v>57</v>
      </c>
      <c r="C6" s="7">
        <v>56.23</v>
      </c>
      <c r="D6" s="7" t="s">
        <v>15</v>
      </c>
      <c r="E6" s="7" t="s">
        <v>20</v>
      </c>
      <c r="F6" s="7" t="s">
        <v>21</v>
      </c>
      <c r="G6" s="7">
        <v>80</v>
      </c>
      <c r="H6" s="7">
        <v>85</v>
      </c>
      <c r="I6" s="7">
        <v>87.5</v>
      </c>
      <c r="J6" s="7">
        <f>MAX(0,G6:I6)</f>
        <v>87.5</v>
      </c>
      <c r="K6" s="8">
        <f>500/(594.31747775582+-27.23842536447*C6+0.82112226871*C6^2+-0.00930733913*C6^3+0.00004731582*C6^4+-0.00000009054*C6^5)</f>
        <v>1.1728302279982572</v>
      </c>
      <c r="L6" s="9">
        <f>J6*K6</f>
        <v>102.62264494984751</v>
      </c>
      <c r="M6" s="6" t="s">
        <v>55</v>
      </c>
    </row>
    <row r="7" spans="1:13" x14ac:dyDescent="0.25">
      <c r="A7" s="7">
        <v>4</v>
      </c>
      <c r="B7" s="7">
        <v>57</v>
      </c>
      <c r="C7" s="7">
        <v>55.8</v>
      </c>
      <c r="D7" s="7" t="s">
        <v>15</v>
      </c>
      <c r="E7" s="7" t="s">
        <v>53</v>
      </c>
      <c r="F7" s="7" t="s">
        <v>54</v>
      </c>
      <c r="G7" s="7">
        <v>77.5</v>
      </c>
      <c r="H7" s="7">
        <v>82.5</v>
      </c>
      <c r="I7" s="7">
        <v>85</v>
      </c>
      <c r="J7" s="7">
        <f>MAX(0,G7:I7)</f>
        <v>85</v>
      </c>
      <c r="K7" s="8">
        <f>500/(594.31747775582+-27.23842536447*C7+0.82112226871*C7^2+-0.00930733913*C7^3+0.00004731582*C7^4+-0.00000009054*C7^5)</f>
        <v>1.1799101140967105</v>
      </c>
      <c r="L7" s="9">
        <f>J7*K7</f>
        <v>100.29235969822039</v>
      </c>
      <c r="M7" s="6" t="s">
        <v>55</v>
      </c>
    </row>
    <row r="8" spans="1:13" x14ac:dyDescent="0.25">
      <c r="A8" s="7">
        <v>5</v>
      </c>
      <c r="B8" s="7">
        <v>52</v>
      </c>
      <c r="C8" s="7">
        <v>50.65</v>
      </c>
      <c r="D8" s="7" t="s">
        <v>15</v>
      </c>
      <c r="E8" s="7" t="s">
        <v>46</v>
      </c>
      <c r="F8" s="7" t="s">
        <v>47</v>
      </c>
      <c r="G8" s="11">
        <v>75</v>
      </c>
      <c r="H8" s="11">
        <v>77.5</v>
      </c>
      <c r="I8" s="11">
        <v>-80</v>
      </c>
      <c r="J8" s="7">
        <f>MAX(0,G8:I8)</f>
        <v>77.5</v>
      </c>
      <c r="K8" s="8">
        <f>500/(594.31747775582+-27.23842536447*C8+0.82112226871*C8^2+-0.00930733913*C8^3+0.00004731582*C8^4+-0.00000009054*C8^5)</f>
        <v>1.2720820720021577</v>
      </c>
      <c r="L8" s="9">
        <f>J8*K8</f>
        <v>98.586360580167224</v>
      </c>
      <c r="M8" s="6" t="s">
        <v>48</v>
      </c>
    </row>
    <row r="9" spans="1:13" x14ac:dyDescent="0.25">
      <c r="A9" s="7">
        <v>6</v>
      </c>
      <c r="B9" s="7">
        <v>72</v>
      </c>
      <c r="C9" s="9">
        <v>71.5</v>
      </c>
      <c r="D9" s="9"/>
      <c r="E9" s="7" t="s">
        <v>16</v>
      </c>
      <c r="F9" s="7" t="s">
        <v>44</v>
      </c>
      <c r="G9" s="12">
        <v>100</v>
      </c>
      <c r="H9" s="11">
        <v>-102.5</v>
      </c>
      <c r="I9" s="11">
        <v>-102.5</v>
      </c>
      <c r="J9" s="7">
        <f>MAX(0,G9:I9)</f>
        <v>100</v>
      </c>
      <c r="K9" s="8">
        <f>500/(594.31747775582+-27.23842536447*C9+0.82112226871*C9^2+-0.00930733913*C9^3+0.00004731582*C9^4+-0.00000009054*C9^5)</f>
        <v>0.98059529752763375</v>
      </c>
      <c r="L9" s="9">
        <f>J9*K9</f>
        <v>98.059529752763382</v>
      </c>
      <c r="M9" s="6" t="s">
        <v>52</v>
      </c>
    </row>
    <row r="10" spans="1:13" x14ac:dyDescent="0.25">
      <c r="A10" s="11" t="s">
        <v>49</v>
      </c>
      <c r="B10" s="7">
        <v>57</v>
      </c>
      <c r="C10" s="9">
        <v>57.25</v>
      </c>
      <c r="D10" s="9"/>
      <c r="E10" s="7" t="s">
        <v>50</v>
      </c>
      <c r="F10" s="7" t="s">
        <v>51</v>
      </c>
      <c r="G10" s="12">
        <v>72.5</v>
      </c>
      <c r="H10" s="11">
        <v>77.5</v>
      </c>
      <c r="I10" s="11">
        <v>80</v>
      </c>
      <c r="J10" s="7">
        <f>MAX(0,G10:I10)</f>
        <v>80</v>
      </c>
      <c r="K10" s="8">
        <f>500/(594.31747775582+-27.23842536447*C10+0.82112226871*C10^2+-0.00930733913*C10^3+0.00004731582*C10^4+-0.00000009054*C10^5)</f>
        <v>1.1564231926017121</v>
      </c>
      <c r="L10" s="9">
        <f>J10*K10</f>
        <v>92.513855408136976</v>
      </c>
      <c r="M10" s="6" t="s">
        <v>52</v>
      </c>
    </row>
    <row r="11" spans="1:13" x14ac:dyDescent="0.25">
      <c r="A11" s="7">
        <v>7</v>
      </c>
      <c r="B11" s="7">
        <v>72</v>
      </c>
      <c r="C11" s="7">
        <v>71.510000000000005</v>
      </c>
      <c r="E11" s="7" t="s">
        <v>60</v>
      </c>
      <c r="F11" s="7" t="s">
        <v>44</v>
      </c>
      <c r="G11" s="7">
        <v>85</v>
      </c>
      <c r="H11" s="7">
        <v>90</v>
      </c>
      <c r="I11" s="7">
        <v>92.5</v>
      </c>
      <c r="J11" s="7">
        <f>MAX(0,G11:I11)</f>
        <v>92.5</v>
      </c>
      <c r="K11" s="8">
        <f>500/(594.31747775582+-27.23842536447*C11+0.82112226871*C11^2+-0.00930733913*C11^3+0.00004731582*C11^4+-0.00000009054*C11^5)</f>
        <v>0.98050325644608904</v>
      </c>
      <c r="L11" s="9">
        <f>J11*K11</f>
        <v>90.696551221263235</v>
      </c>
      <c r="M11" s="6" t="s">
        <v>45</v>
      </c>
    </row>
    <row r="12" spans="1:13" x14ac:dyDescent="0.25">
      <c r="A12" s="7">
        <v>8</v>
      </c>
      <c r="B12" s="7">
        <v>57</v>
      </c>
      <c r="C12" s="17">
        <v>56.48</v>
      </c>
      <c r="D12" s="17" t="s">
        <v>206</v>
      </c>
      <c r="E12" s="17" t="s">
        <v>207</v>
      </c>
      <c r="F12" s="17" t="s">
        <v>54</v>
      </c>
      <c r="G12" s="18">
        <v>75</v>
      </c>
      <c r="H12" s="18">
        <v>77.5</v>
      </c>
      <c r="I12" s="18">
        <v>-80</v>
      </c>
      <c r="J12" s="7">
        <f>MAX(0,G12:I12)</f>
        <v>77.5</v>
      </c>
      <c r="K12" s="8">
        <f>500/(594.31747775582+-27.23842536447*C12+0.82112226871*C12^2+-0.00930733913*C12^3+0.00004731582*C12^4+-0.00000009054*C12^5)</f>
        <v>1.1687585120449182</v>
      </c>
      <c r="L12" s="9">
        <f>J12*K12</f>
        <v>90.57878468348116</v>
      </c>
      <c r="M12" s="6" t="s">
        <v>216</v>
      </c>
    </row>
    <row r="13" spans="1:13" x14ac:dyDescent="0.25">
      <c r="A13" s="7">
        <v>9</v>
      </c>
      <c r="B13" s="7">
        <v>57</v>
      </c>
      <c r="C13" s="9">
        <v>56.65</v>
      </c>
      <c r="D13" s="9"/>
      <c r="E13" s="7" t="s">
        <v>67</v>
      </c>
      <c r="F13" s="7" t="s">
        <v>68</v>
      </c>
      <c r="G13" s="12">
        <v>75</v>
      </c>
      <c r="H13" s="11">
        <v>77.5</v>
      </c>
      <c r="I13" s="11">
        <v>-82.5</v>
      </c>
      <c r="J13" s="7">
        <f>MAX(0,G13:I13)</f>
        <v>77.5</v>
      </c>
      <c r="K13" s="8">
        <f>500/(594.31747775582+-27.23842536447*C13+0.82112226871*C13^2+-0.00930733913*C13^3+0.00004731582*C13^4+-0.00000009054*C13^5)</f>
        <v>1.1660084372914388</v>
      </c>
      <c r="L13" s="9">
        <f>J13*K13</f>
        <v>90.365653890086506</v>
      </c>
      <c r="M13" s="6" t="s">
        <v>52</v>
      </c>
    </row>
    <row r="14" spans="1:13" x14ac:dyDescent="0.25">
      <c r="A14" s="7">
        <v>10</v>
      </c>
      <c r="B14" s="7">
        <v>84</v>
      </c>
      <c r="C14" s="7">
        <v>83.52</v>
      </c>
      <c r="E14" s="7" t="s">
        <v>69</v>
      </c>
      <c r="F14" s="7" t="s">
        <v>54</v>
      </c>
      <c r="G14" s="7">
        <v>90</v>
      </c>
      <c r="H14" s="7">
        <v>95</v>
      </c>
      <c r="I14" s="7">
        <v>100</v>
      </c>
      <c r="J14" s="7">
        <f>MAX(0,G14:I14)</f>
        <v>100</v>
      </c>
      <c r="K14" s="8">
        <f>500/(594.31747775582+-27.23842536447*C14+0.82112226871*C14^2+-0.00930733913*C14^3+0.00004731582*C14^4+-0.00000009054*C14^5)</f>
        <v>0.89431154885375208</v>
      </c>
      <c r="L14" s="9">
        <f>J14*K14</f>
        <v>89.431154885375207</v>
      </c>
      <c r="M14" s="6" t="s">
        <v>45</v>
      </c>
    </row>
    <row r="15" spans="1:13" x14ac:dyDescent="0.25">
      <c r="A15" s="7">
        <v>11</v>
      </c>
      <c r="B15" s="7">
        <v>63</v>
      </c>
      <c r="C15" s="7">
        <v>61.42</v>
      </c>
      <c r="D15" s="7" t="s">
        <v>15</v>
      </c>
      <c r="E15" s="7" t="s">
        <v>56</v>
      </c>
      <c r="F15" s="7" t="s">
        <v>57</v>
      </c>
      <c r="G15" s="7">
        <v>75</v>
      </c>
      <c r="H15" s="7">
        <v>-80</v>
      </c>
      <c r="I15" s="7">
        <v>80</v>
      </c>
      <c r="J15" s="7">
        <f>MAX(0,G15:I15)</f>
        <v>80</v>
      </c>
      <c r="K15" s="8">
        <f>500/(594.31747775582+-27.23842536447*C15+0.82112226871*C15^2+-0.00930733913*C15^3+0.00004731582*C15^4+-0.00000009054*C15^5)</f>
        <v>1.0949551962290198</v>
      </c>
      <c r="L15" s="9">
        <f>J15*K15</f>
        <v>87.596415698321579</v>
      </c>
      <c r="M15" s="6" t="s">
        <v>55</v>
      </c>
    </row>
    <row r="16" spans="1:13" x14ac:dyDescent="0.25">
      <c r="A16" s="7">
        <v>12</v>
      </c>
      <c r="B16" s="7">
        <v>57</v>
      </c>
      <c r="C16" s="7">
        <v>56.42</v>
      </c>
      <c r="E16" s="7" t="s">
        <v>83</v>
      </c>
      <c r="F16" s="7" t="s">
        <v>54</v>
      </c>
      <c r="G16" s="7">
        <v>65</v>
      </c>
      <c r="H16" s="7">
        <v>70</v>
      </c>
      <c r="I16" s="7">
        <v>72.5</v>
      </c>
      <c r="J16" s="7">
        <f>MAX(0,G16:I16)</f>
        <v>72.5</v>
      </c>
      <c r="K16" s="8">
        <f>500/(594.31747775582+-27.23842536447*C16+0.82112226871*C16^2+-0.00930733913*C16^3+0.00004731582*C16^4+-0.00000009054*C16^5)</f>
        <v>1.1697327393883032</v>
      </c>
      <c r="L16" s="9">
        <f>J16*K16</f>
        <v>84.805623605651988</v>
      </c>
      <c r="M16" s="6" t="s">
        <v>45</v>
      </c>
    </row>
    <row r="17" spans="1:13" x14ac:dyDescent="0.25">
      <c r="A17" s="7">
        <v>13</v>
      </c>
      <c r="B17" s="7">
        <v>72</v>
      </c>
      <c r="C17" s="7">
        <v>70.31</v>
      </c>
      <c r="E17" s="7" t="s">
        <v>59</v>
      </c>
      <c r="F17" s="7" t="s">
        <v>54</v>
      </c>
      <c r="G17" s="7">
        <v>80</v>
      </c>
      <c r="H17" s="7">
        <v>85</v>
      </c>
      <c r="I17" s="7">
        <v>-90</v>
      </c>
      <c r="J17" s="7">
        <f>MAX(0,G17:I17)</f>
        <v>85</v>
      </c>
      <c r="K17" s="8">
        <f>500/(594.31747775582+-27.23842536447*C17+0.82112226871*C17^2+-0.00930733913*C17^3+0.00004731582*C17^4+-0.00000009054*C17^5)</f>
        <v>0.99182580032966128</v>
      </c>
      <c r="L17" s="9">
        <f>J17*K17</f>
        <v>84.305193028021208</v>
      </c>
      <c r="M17" s="6" t="s">
        <v>45</v>
      </c>
    </row>
    <row r="18" spans="1:13" x14ac:dyDescent="0.25">
      <c r="A18" s="7">
        <v>14</v>
      </c>
      <c r="B18" s="7">
        <v>72</v>
      </c>
      <c r="C18" s="7">
        <v>71.52</v>
      </c>
      <c r="E18" s="7" t="s">
        <v>30</v>
      </c>
      <c r="F18" s="7" t="s">
        <v>54</v>
      </c>
      <c r="G18" s="7">
        <v>82.5</v>
      </c>
      <c r="H18" s="7">
        <v>-85</v>
      </c>
      <c r="I18" s="7">
        <v>85</v>
      </c>
      <c r="J18" s="7">
        <f>MAX(0,G18:I18)</f>
        <v>85</v>
      </c>
      <c r="K18" s="8">
        <f>500/(594.31747775582+-27.23842536447*C18+0.82112226871*C18^2+-0.00930733913*C18^3+0.00004731582*C18^4+-0.00000009054*C18^5)</f>
        <v>0.98041125375687066</v>
      </c>
      <c r="L18" s="9">
        <f>J18*K18</f>
        <v>83.334956569334011</v>
      </c>
      <c r="M18" s="6" t="s">
        <v>45</v>
      </c>
    </row>
    <row r="19" spans="1:13" x14ac:dyDescent="0.25">
      <c r="A19" s="7">
        <v>15</v>
      </c>
      <c r="B19" s="7">
        <v>52</v>
      </c>
      <c r="C19" s="7">
        <v>50.26</v>
      </c>
      <c r="D19" s="7" t="s">
        <v>15</v>
      </c>
      <c r="E19" s="7" t="s">
        <v>101</v>
      </c>
      <c r="F19" s="7" t="s">
        <v>89</v>
      </c>
      <c r="G19" s="7">
        <v>60</v>
      </c>
      <c r="H19" s="7">
        <v>65</v>
      </c>
      <c r="I19" s="7">
        <v>-67.5</v>
      </c>
      <c r="J19" s="7">
        <f>MAX(0,G19:I19)</f>
        <v>65</v>
      </c>
      <c r="K19" s="8">
        <f>500/(594.31747775582+-27.23842536447*C19+0.82112226871*C19^2+-0.00930733913*C19^3+0.00004731582*C19^4+-0.00000009054*C19^5)</f>
        <v>1.2795927140438463</v>
      </c>
      <c r="L19" s="9">
        <f>J19*K19</f>
        <v>83.173526412850009</v>
      </c>
      <c r="M19" s="6" t="s">
        <v>55</v>
      </c>
    </row>
    <row r="20" spans="1:13" x14ac:dyDescent="0.25">
      <c r="A20" s="7">
        <v>16</v>
      </c>
      <c r="B20" s="7">
        <v>57</v>
      </c>
      <c r="C20" s="7">
        <v>53.91</v>
      </c>
      <c r="D20" s="7" t="s">
        <v>22</v>
      </c>
      <c r="E20" s="7" t="s">
        <v>63</v>
      </c>
      <c r="F20" s="7" t="s">
        <v>54</v>
      </c>
      <c r="G20" s="7">
        <v>62.5</v>
      </c>
      <c r="H20" s="7">
        <v>65</v>
      </c>
      <c r="I20" s="7">
        <v>67.5</v>
      </c>
      <c r="J20" s="7">
        <f>MAX(0,G20:I20)</f>
        <v>67.5</v>
      </c>
      <c r="K20" s="8">
        <f>500/(594.31747775582+-27.23842536447*C20+0.82112226871*C20^2+-0.00930733913*C20^3+0.00004731582*C20^4+-0.00000009054*C20^5)</f>
        <v>1.2121720469761883</v>
      </c>
      <c r="L20" s="9">
        <f>J20*K20</f>
        <v>81.821613170892704</v>
      </c>
      <c r="M20" s="6" t="s">
        <v>55</v>
      </c>
    </row>
    <row r="21" spans="1:13" x14ac:dyDescent="0.25">
      <c r="A21" s="7">
        <v>17</v>
      </c>
      <c r="B21" s="7">
        <v>85</v>
      </c>
      <c r="C21" s="7">
        <v>86.06</v>
      </c>
      <c r="D21" s="7" t="s">
        <v>15</v>
      </c>
      <c r="E21" s="7" t="s">
        <v>123</v>
      </c>
      <c r="F21" s="7" t="s">
        <v>97</v>
      </c>
      <c r="G21" s="7">
        <v>87.5</v>
      </c>
      <c r="H21" s="7">
        <v>92.5</v>
      </c>
      <c r="I21" s="7">
        <v>-97.5</v>
      </c>
      <c r="J21" s="7">
        <f>MAX(0,G21:I21)</f>
        <v>92.5</v>
      </c>
      <c r="K21" s="8">
        <f>500/(594.31747775582+-27.23842536447*C21+0.82112226871*C21^2+-0.00930733913*C21^3+0.00004731582*C21^4+-0.00000009054*C21^5)</f>
        <v>0.88133746694397508</v>
      </c>
      <c r="L21" s="9">
        <f>J21*K21</f>
        <v>81.523715692317694</v>
      </c>
      <c r="M21" s="6" t="s">
        <v>55</v>
      </c>
    </row>
    <row r="22" spans="1:13" x14ac:dyDescent="0.25">
      <c r="A22" s="7">
        <v>18</v>
      </c>
      <c r="B22" s="7">
        <v>72</v>
      </c>
      <c r="C22" s="7">
        <v>67.69</v>
      </c>
      <c r="E22" s="7" t="s">
        <v>133</v>
      </c>
      <c r="F22" s="7" t="s">
        <v>134</v>
      </c>
      <c r="G22" s="7">
        <v>70</v>
      </c>
      <c r="H22" s="7">
        <v>75</v>
      </c>
      <c r="I22" s="7">
        <v>80</v>
      </c>
      <c r="J22" s="7">
        <f>MAX(0,G22:I22)</f>
        <v>80</v>
      </c>
      <c r="K22" s="8">
        <f>500/(594.31747775582+-27.23842536447*C22+0.82112226871*C22^2+-0.00930733913*C22^3+0.00004731582*C22^4+-0.00000009054*C22^5)</f>
        <v>1.0185697159823028</v>
      </c>
      <c r="L22" s="9">
        <f>J22*K22</f>
        <v>81.48557727858423</v>
      </c>
      <c r="M22" s="6" t="s">
        <v>45</v>
      </c>
    </row>
    <row r="23" spans="1:13" x14ac:dyDescent="0.25">
      <c r="A23" s="7">
        <v>19</v>
      </c>
      <c r="B23" s="7">
        <v>63</v>
      </c>
      <c r="C23" s="7">
        <v>57.1</v>
      </c>
      <c r="E23" s="7" t="s">
        <v>121</v>
      </c>
      <c r="F23" s="7" t="s">
        <v>54</v>
      </c>
      <c r="G23" s="11">
        <v>65</v>
      </c>
      <c r="H23" s="11">
        <v>70</v>
      </c>
      <c r="I23" s="11">
        <v>-72.5</v>
      </c>
      <c r="J23" s="7">
        <f>MAX(0,G23:I23)</f>
        <v>70</v>
      </c>
      <c r="K23" s="8">
        <f>500/(594.31747775582+-27.23842536447*C23+0.82112226871*C23^2+-0.00930733913*C23^3+0.00004731582*C23^4+-0.00000009054*C23^5)</f>
        <v>1.1588018475652828</v>
      </c>
      <c r="L23" s="9">
        <f>J23*K23</f>
        <v>81.116129329569802</v>
      </c>
      <c r="M23" s="6" t="s">
        <v>103</v>
      </c>
    </row>
    <row r="24" spans="1:13" x14ac:dyDescent="0.25">
      <c r="A24" s="7">
        <v>20</v>
      </c>
      <c r="B24" s="7">
        <v>63</v>
      </c>
      <c r="C24" s="7">
        <v>62.67</v>
      </c>
      <c r="D24" s="7" t="s">
        <v>15</v>
      </c>
      <c r="E24" s="7" t="s">
        <v>62</v>
      </c>
      <c r="F24" s="7" t="s">
        <v>44</v>
      </c>
      <c r="G24" s="7">
        <v>70</v>
      </c>
      <c r="H24" s="7">
        <v>72.5</v>
      </c>
      <c r="I24" s="7">
        <v>75</v>
      </c>
      <c r="J24" s="7">
        <f>MAX(0,G24:I24)</f>
        <v>75</v>
      </c>
      <c r="K24" s="8">
        <f>500/(594.31747775582+-27.23842536447*C24+0.82112226871*C24^2+-0.00930733913*C24^3+0.00004731582*C24^4+-0.00000009054*C24^5)</f>
        <v>1.0782420426603154</v>
      </c>
      <c r="L24" s="9">
        <f>J24*K24</f>
        <v>80.868153199523661</v>
      </c>
      <c r="M24" s="6" t="s">
        <v>55</v>
      </c>
    </row>
    <row r="25" spans="1:13" x14ac:dyDescent="0.25">
      <c r="A25" s="7">
        <v>21</v>
      </c>
      <c r="B25" s="7">
        <v>47</v>
      </c>
      <c r="C25" s="7">
        <v>44.61</v>
      </c>
      <c r="D25" s="7" t="s">
        <v>15</v>
      </c>
      <c r="E25" s="7" t="s">
        <v>94</v>
      </c>
      <c r="F25" s="7" t="s">
        <v>75</v>
      </c>
      <c r="G25" s="7">
        <v>55</v>
      </c>
      <c r="H25" s="7">
        <v>57.5</v>
      </c>
      <c r="I25" s="7">
        <v>-60</v>
      </c>
      <c r="J25" s="7">
        <f>MAX(0,G25:I25)</f>
        <v>57.5</v>
      </c>
      <c r="K25" s="8">
        <f>500/(594.31747775582+-27.23842536447*C25+0.82112226871*C25^2+-0.00930733913*C25^3+0.00004731582*C25^4+-0.00000009054*C25^5)</f>
        <v>1.3950638168858145</v>
      </c>
      <c r="L25" s="9">
        <f>J25*K25</f>
        <v>80.216169470934332</v>
      </c>
      <c r="M25" s="6" t="s">
        <v>55</v>
      </c>
    </row>
    <row r="26" spans="1:13" x14ac:dyDescent="0.25">
      <c r="A26" s="7">
        <v>22</v>
      </c>
      <c r="B26" s="7">
        <v>84</v>
      </c>
      <c r="C26" s="7">
        <v>81.44</v>
      </c>
      <c r="E26" s="7" t="s">
        <v>73</v>
      </c>
      <c r="F26" s="7" t="s">
        <v>54</v>
      </c>
      <c r="G26" s="7">
        <v>87.5</v>
      </c>
      <c r="H26" s="7">
        <v>-92.5</v>
      </c>
      <c r="I26" s="7">
        <v>-92.5</v>
      </c>
      <c r="J26" s="7">
        <f>MAX(0,G26:I26)</f>
        <v>87.5</v>
      </c>
      <c r="K26" s="8">
        <f>500/(594.31747775582+-27.23842536447*C26+0.82112226871*C26^2+-0.00930733913*C26^3+0.00004731582*C26^4+-0.00000009054*C26^5)</f>
        <v>0.90613735932186934</v>
      </c>
      <c r="L26" s="9">
        <f>J26*K26</f>
        <v>79.287018940663572</v>
      </c>
      <c r="M26" s="6" t="s">
        <v>45</v>
      </c>
    </row>
    <row r="27" spans="1:13" x14ac:dyDescent="0.25">
      <c r="A27" s="7">
        <v>23</v>
      </c>
      <c r="B27" s="7">
        <v>84</v>
      </c>
      <c r="C27" s="7">
        <v>81.92</v>
      </c>
      <c r="D27" s="7" t="s">
        <v>15</v>
      </c>
      <c r="E27" s="7" t="s">
        <v>26</v>
      </c>
      <c r="G27" s="11">
        <v>80</v>
      </c>
      <c r="H27" s="11">
        <v>85</v>
      </c>
      <c r="I27" s="11">
        <v>87.5</v>
      </c>
      <c r="J27" s="7">
        <f>MAX(0,G27:I27)</f>
        <v>87.5</v>
      </c>
      <c r="K27" s="8">
        <f>500/(594.31747775582+-27.23842536447*C27+0.82112226871*C27^2+-0.00930733913*C27^3+0.00004731582*C27^4+-0.00000009054*C27^5)</f>
        <v>0.90330713092893222</v>
      </c>
      <c r="L27" s="9">
        <f>J27*K27</f>
        <v>79.039373956281565</v>
      </c>
      <c r="M27" s="6" t="s">
        <v>48</v>
      </c>
    </row>
    <row r="28" spans="1:13" x14ac:dyDescent="0.25">
      <c r="A28" s="7">
        <v>24</v>
      </c>
      <c r="B28" s="7">
        <v>52</v>
      </c>
      <c r="C28" s="7">
        <v>51.24</v>
      </c>
      <c r="D28" s="7" t="s">
        <v>22</v>
      </c>
      <c r="E28" s="7" t="s">
        <v>65</v>
      </c>
      <c r="F28" s="7" t="s">
        <v>66</v>
      </c>
      <c r="G28" s="7">
        <v>57.5</v>
      </c>
      <c r="H28" s="7">
        <v>-62.5</v>
      </c>
      <c r="I28" s="7">
        <v>62.5</v>
      </c>
      <c r="J28" s="7">
        <f>MAX(0,G28:I28)</f>
        <v>62.5</v>
      </c>
      <c r="K28" s="8">
        <f>500/(594.31747775582+-27.23842536447*C28+0.82112226871*C28^2+-0.00930733913*C28^3+0.00004731582*C28^4+-0.00000009054*C28^5)</f>
        <v>1.260854427667139</v>
      </c>
      <c r="L28" s="9">
        <f>J28*K28</f>
        <v>78.803401729196182</v>
      </c>
      <c r="M28" s="6" t="s">
        <v>48</v>
      </c>
    </row>
    <row r="29" spans="1:13" x14ac:dyDescent="0.25">
      <c r="A29" s="7">
        <v>25</v>
      </c>
      <c r="B29" s="7">
        <v>63</v>
      </c>
      <c r="C29" s="7">
        <v>62.09</v>
      </c>
      <c r="E29" s="7" t="s">
        <v>92</v>
      </c>
      <c r="F29" s="7" t="s">
        <v>68</v>
      </c>
      <c r="G29" s="13">
        <v>65</v>
      </c>
      <c r="H29" s="13">
        <v>70</v>
      </c>
      <c r="I29" s="13">
        <v>72.5</v>
      </c>
      <c r="J29" s="7">
        <f>MAX(0,G29:I29)</f>
        <v>72.5</v>
      </c>
      <c r="K29" s="8">
        <f>500/(594.31747775582+-27.23842536447*C29+0.82112226871*C29^2+-0.00930733913*C29^3+0.00004731582*C29^4+-0.00000009054*C29^5)</f>
        <v>1.0859012320626775</v>
      </c>
      <c r="L29" s="9">
        <f>J29*K29</f>
        <v>78.727839324544121</v>
      </c>
      <c r="M29" s="6" t="s">
        <v>93</v>
      </c>
    </row>
    <row r="30" spans="1:13" x14ac:dyDescent="0.25">
      <c r="A30" s="7">
        <v>26</v>
      </c>
      <c r="B30" s="7">
        <v>57</v>
      </c>
      <c r="C30" s="7">
        <v>54.53</v>
      </c>
      <c r="E30" s="7" t="s">
        <v>80</v>
      </c>
      <c r="F30" s="7" t="s">
        <v>54</v>
      </c>
      <c r="G30" s="7">
        <v>65</v>
      </c>
      <c r="H30" s="7">
        <v>-67.5</v>
      </c>
      <c r="I30" s="7">
        <v>-67.5</v>
      </c>
      <c r="J30" s="7">
        <f>MAX(0,G30:I30)</f>
        <v>65</v>
      </c>
      <c r="K30" s="8">
        <f>500/(594.31747775582+-27.23842536447*C30+0.82112226871*C30^2+-0.00930733913*C30^3+0.00004731582*C30^4+-0.00000009054*C30^5)</f>
        <v>1.2013842988563559</v>
      </c>
      <c r="L30" s="9">
        <f>J30*K30</f>
        <v>78.089979425663131</v>
      </c>
      <c r="M30" s="6" t="s">
        <v>45</v>
      </c>
    </row>
    <row r="31" spans="1:13" x14ac:dyDescent="0.25">
      <c r="A31" s="7">
        <v>27</v>
      </c>
      <c r="B31" s="7">
        <v>72</v>
      </c>
      <c r="C31" s="7">
        <v>72</v>
      </c>
      <c r="E31" s="7" t="s">
        <v>79</v>
      </c>
      <c r="F31" s="7" t="s">
        <v>44</v>
      </c>
      <c r="G31" s="7">
        <v>72.5</v>
      </c>
      <c r="H31" s="7">
        <v>77.5</v>
      </c>
      <c r="I31" s="7">
        <v>80</v>
      </c>
      <c r="J31" s="7">
        <f>MAX(0,G31:I31)</f>
        <v>80</v>
      </c>
      <c r="K31" s="8">
        <f>500/(594.31747775582+-27.23842536447*C31+0.82112226871*C31^2+-0.00930733913*C31^3+0.00004731582*C31^4+-0.00000009054*C31^5)</f>
        <v>0.97604003699071418</v>
      </c>
      <c r="L31" s="9">
        <f>J31*K31</f>
        <v>78.083202959257136</v>
      </c>
      <c r="M31" s="6" t="s">
        <v>45</v>
      </c>
    </row>
    <row r="32" spans="1:13" x14ac:dyDescent="0.25">
      <c r="A32" s="7">
        <v>28</v>
      </c>
      <c r="B32" s="7">
        <v>63</v>
      </c>
      <c r="C32" s="7">
        <v>62.89</v>
      </c>
      <c r="D32" s="7" t="s">
        <v>22</v>
      </c>
      <c r="E32" s="7" t="s">
        <v>70</v>
      </c>
      <c r="F32" s="7" t="s">
        <v>38</v>
      </c>
      <c r="G32" s="7">
        <v>67.5</v>
      </c>
      <c r="H32" s="7">
        <v>72.5</v>
      </c>
      <c r="I32" s="7">
        <v>-75</v>
      </c>
      <c r="J32" s="7">
        <f>MAX(0,G32:I32)</f>
        <v>72.5</v>
      </c>
      <c r="K32" s="8">
        <f>500/(594.31747775582+-27.23842536447*C32+0.82112226871*C32^2+-0.00930733913*C32^3+0.00004731582*C32^4+-0.00000009054*C32^5)</f>
        <v>1.0753797704138637</v>
      </c>
      <c r="L32" s="9">
        <f>J32*K32</f>
        <v>77.965033355005119</v>
      </c>
      <c r="M32" s="6" t="s">
        <v>55</v>
      </c>
    </row>
    <row r="33" spans="1:13" x14ac:dyDescent="0.25">
      <c r="A33" s="7">
        <v>29</v>
      </c>
      <c r="B33" s="7">
        <v>57</v>
      </c>
      <c r="C33" s="9">
        <v>55.4</v>
      </c>
      <c r="D33" s="9"/>
      <c r="E33" s="7" t="s">
        <v>87</v>
      </c>
      <c r="F33" s="7" t="s">
        <v>54</v>
      </c>
      <c r="G33" s="12">
        <v>60</v>
      </c>
      <c r="H33" s="11">
        <v>65</v>
      </c>
      <c r="I33" s="11">
        <v>-67.5</v>
      </c>
      <c r="J33" s="7">
        <f>MAX(0,G33:I33)</f>
        <v>65</v>
      </c>
      <c r="K33" s="8">
        <f>500/(594.31747775582+-27.23842536447*C33+0.82112226871*C33^2+-0.00930733913*C33^3+0.00004731582*C33^4+-0.00000009054*C33^5)</f>
        <v>1.18658288306287</v>
      </c>
      <c r="L33" s="9">
        <f>J33*K33</f>
        <v>77.127887399086546</v>
      </c>
      <c r="M33" s="6" t="s">
        <v>52</v>
      </c>
    </row>
    <row r="34" spans="1:13" x14ac:dyDescent="0.25">
      <c r="A34" s="7">
        <v>30</v>
      </c>
      <c r="B34" s="7">
        <v>84</v>
      </c>
      <c r="C34" s="7">
        <v>81.430000000000007</v>
      </c>
      <c r="D34" s="7" t="s">
        <v>15</v>
      </c>
      <c r="E34" s="7" t="s">
        <v>71</v>
      </c>
      <c r="F34" s="7" t="s">
        <v>72</v>
      </c>
      <c r="G34" s="7">
        <v>80</v>
      </c>
      <c r="H34" s="7">
        <v>85</v>
      </c>
      <c r="I34" s="7">
        <v>-90</v>
      </c>
      <c r="J34" s="7">
        <f>MAX(0,G34:I34)</f>
        <v>85</v>
      </c>
      <c r="K34" s="8">
        <f>500/(594.31747775582+-27.23842536447*C34+0.82112226871*C34^2+-0.00930733913*C34^3+0.00004731582*C34^4+-0.00000009054*C34^5)</f>
        <v>0.90619698520202985</v>
      </c>
      <c r="L34" s="9">
        <f>J34*K34</f>
        <v>77.026743742172542</v>
      </c>
      <c r="M34" s="6" t="s">
        <v>55</v>
      </c>
    </row>
    <row r="35" spans="1:13" x14ac:dyDescent="0.25">
      <c r="A35" s="7">
        <v>31</v>
      </c>
      <c r="B35" s="7">
        <v>57</v>
      </c>
      <c r="C35" s="7">
        <v>55.7</v>
      </c>
      <c r="E35" s="7" t="s">
        <v>118</v>
      </c>
      <c r="F35" s="7" t="s">
        <v>119</v>
      </c>
      <c r="G35" s="11">
        <v>60</v>
      </c>
      <c r="H35" s="11">
        <v>65</v>
      </c>
      <c r="I35" s="11">
        <v>-67.5</v>
      </c>
      <c r="J35" s="7">
        <f>MAX(0,G35:I35)</f>
        <v>65</v>
      </c>
      <c r="K35" s="8">
        <f>500/(594.31747775582+-27.23842536447*C35+0.82112226871*C35^2+-0.00930733913*C35^3+0.00004731582*C35^4+-0.00000009054*C35^5)</f>
        <v>1.1815704650276893</v>
      </c>
      <c r="L35" s="9">
        <f>J35*K35</f>
        <v>76.802080226799802</v>
      </c>
      <c r="M35" s="6" t="s">
        <v>103</v>
      </c>
    </row>
    <row r="36" spans="1:13" x14ac:dyDescent="0.25">
      <c r="A36" s="7">
        <v>32</v>
      </c>
      <c r="B36" s="7">
        <v>72</v>
      </c>
      <c r="C36" s="7">
        <v>67.209999999999994</v>
      </c>
      <c r="D36" s="7" t="s">
        <v>15</v>
      </c>
      <c r="E36" s="7" t="s">
        <v>98</v>
      </c>
      <c r="F36" s="7" t="s">
        <v>91</v>
      </c>
      <c r="G36" s="7">
        <v>70</v>
      </c>
      <c r="H36" s="7">
        <v>72.5</v>
      </c>
      <c r="I36" s="7">
        <v>75</v>
      </c>
      <c r="J36" s="7">
        <f>MAX(0,G36:I36)</f>
        <v>75</v>
      </c>
      <c r="K36" s="8">
        <f>500/(594.31747775582+-27.23842536447*C36+0.82112226871*C36^2+-0.00930733913*C36^3+0.00004731582*C36^4+-0.00000009054*C36^5)</f>
        <v>1.023783101144887</v>
      </c>
      <c r="L36" s="9">
        <f>J36*K36</f>
        <v>76.783732585866531</v>
      </c>
      <c r="M36" s="6" t="s">
        <v>55</v>
      </c>
    </row>
    <row r="37" spans="1:13" x14ac:dyDescent="0.25">
      <c r="A37" s="7">
        <v>33</v>
      </c>
      <c r="B37" s="7">
        <v>52</v>
      </c>
      <c r="C37" s="7">
        <v>50.72</v>
      </c>
      <c r="D37" s="7" t="s">
        <v>15</v>
      </c>
      <c r="E37" s="7" t="s">
        <v>96</v>
      </c>
      <c r="F37" s="7" t="s">
        <v>97</v>
      </c>
      <c r="G37" s="7">
        <v>55</v>
      </c>
      <c r="H37" s="7">
        <v>57.5</v>
      </c>
      <c r="I37" s="7">
        <v>60</v>
      </c>
      <c r="J37" s="7">
        <f>MAX(0,G37:I37)</f>
        <v>60</v>
      </c>
      <c r="K37" s="8">
        <f>500/(594.31747775582+-27.23842536447*C37+0.82112226871*C37^2+-0.00930733913*C37^3+0.00004731582*C37^4+-0.00000009054*C37^5)</f>
        <v>1.2707414390032996</v>
      </c>
      <c r="L37" s="9">
        <f>J37*K37</f>
        <v>76.24448634019798</v>
      </c>
      <c r="M37" s="6" t="s">
        <v>55</v>
      </c>
    </row>
    <row r="38" spans="1:13" x14ac:dyDescent="0.25">
      <c r="A38" s="7">
        <v>34</v>
      </c>
      <c r="B38" s="7">
        <v>72</v>
      </c>
      <c r="C38" s="9">
        <v>71.900000000000006</v>
      </c>
      <c r="D38" s="9"/>
      <c r="E38" s="7" t="s">
        <v>193</v>
      </c>
      <c r="F38" s="7" t="s">
        <v>27</v>
      </c>
      <c r="G38" s="7">
        <v>75</v>
      </c>
      <c r="H38" s="7">
        <v>77.5</v>
      </c>
      <c r="I38" s="7">
        <v>-80</v>
      </c>
      <c r="J38" s="7">
        <f>MAX(0,G38:I38)</f>
        <v>77.5</v>
      </c>
      <c r="K38" s="8">
        <f>500/(594.31747775582+-27.23842536447*C38+0.82112226871*C38^2+-0.00930733913*C38^3+0.00004731582*C38^4+-0.00000009054*C38^5)</f>
        <v>0.97694348076016835</v>
      </c>
      <c r="L38" s="9">
        <f>J38*K38</f>
        <v>75.713119758913052</v>
      </c>
      <c r="M38" s="6" t="s">
        <v>194</v>
      </c>
    </row>
    <row r="39" spans="1:13" x14ac:dyDescent="0.25">
      <c r="A39" s="7">
        <v>35</v>
      </c>
      <c r="B39" s="7">
        <v>72</v>
      </c>
      <c r="C39" s="7">
        <v>68.959999999999994</v>
      </c>
      <c r="E39" s="7" t="s">
        <v>142</v>
      </c>
      <c r="F39" s="7" t="s">
        <v>54</v>
      </c>
      <c r="G39" s="13">
        <v>-75</v>
      </c>
      <c r="H39" s="13">
        <v>75</v>
      </c>
      <c r="I39" s="13">
        <v>-77.5</v>
      </c>
      <c r="J39" s="7">
        <f>MAX(0,G39:I39)</f>
        <v>75</v>
      </c>
      <c r="K39" s="8">
        <f>500/(594.31747775582+-27.23842536447*C39+0.82112226871*C39^2+-0.00930733913*C39^3+0.00004731582*C39^4+-0.00000009054*C39^5)</f>
        <v>1.0052506349320329</v>
      </c>
      <c r="L39" s="9">
        <f>J39*K39</f>
        <v>75.393797619902472</v>
      </c>
      <c r="M39" s="6" t="s">
        <v>93</v>
      </c>
    </row>
    <row r="40" spans="1:13" x14ac:dyDescent="0.25">
      <c r="A40" s="7">
        <v>36</v>
      </c>
      <c r="B40" s="7">
        <v>84</v>
      </c>
      <c r="C40" s="9">
        <v>81.150000000000006</v>
      </c>
      <c r="D40" s="9"/>
      <c r="E40" s="7" t="s">
        <v>111</v>
      </c>
      <c r="F40" s="7" t="s">
        <v>54</v>
      </c>
      <c r="G40" s="12">
        <v>82.5</v>
      </c>
      <c r="H40" s="11">
        <v>-87.5</v>
      </c>
      <c r="I40" s="11">
        <v>-87.5</v>
      </c>
      <c r="J40" s="7">
        <f>MAX(0,G40:I40)</f>
        <v>82.5</v>
      </c>
      <c r="K40" s="8">
        <f>500/(594.31747775582+-27.23842536447*C40+0.82112226871*C40^2+-0.00930733913*C40^3+0.00004731582*C40^4+-0.00000009054*C40^5)</f>
        <v>0.9078775992841589</v>
      </c>
      <c r="L40" s="9">
        <f>J40*K40</f>
        <v>74.89990194094311</v>
      </c>
      <c r="M40" s="6" t="s">
        <v>52</v>
      </c>
    </row>
    <row r="41" spans="1:13" x14ac:dyDescent="0.25">
      <c r="A41" s="7">
        <v>37</v>
      </c>
      <c r="B41" s="7">
        <v>47</v>
      </c>
      <c r="C41" s="7">
        <v>46.46</v>
      </c>
      <c r="E41" s="7" t="s">
        <v>86</v>
      </c>
      <c r="F41" s="7" t="s">
        <v>68</v>
      </c>
      <c r="G41" s="7">
        <v>52.5</v>
      </c>
      <c r="H41" s="7">
        <v>55</v>
      </c>
      <c r="I41" s="7">
        <v>-57.5</v>
      </c>
      <c r="J41" s="7">
        <f>MAX(0,G41:I41)</f>
        <v>55</v>
      </c>
      <c r="K41" s="8">
        <f>500/(594.31747775582+-27.23842536447*C41+0.82112226871*C41^2+-0.00930733913*C41^3+0.00004731582*C41^4+-0.00000009054*C41^5)</f>
        <v>1.3560936377695538</v>
      </c>
      <c r="L41" s="9">
        <f>J41*K41</f>
        <v>74.585150077325466</v>
      </c>
      <c r="M41" s="6" t="s">
        <v>45</v>
      </c>
    </row>
    <row r="42" spans="1:13" x14ac:dyDescent="0.25">
      <c r="A42" s="7">
        <v>38</v>
      </c>
      <c r="B42" s="7">
        <v>85</v>
      </c>
      <c r="C42" s="7">
        <v>88.25</v>
      </c>
      <c r="D42" s="7" t="s">
        <v>15</v>
      </c>
      <c r="E42" s="7" t="s">
        <v>64</v>
      </c>
      <c r="F42" s="7" t="s">
        <v>54</v>
      </c>
      <c r="G42" s="7">
        <v>77.5</v>
      </c>
      <c r="H42" s="7">
        <v>82.5</v>
      </c>
      <c r="I42" s="7">
        <v>85</v>
      </c>
      <c r="J42" s="7">
        <f>MAX(0,G42:I42)</f>
        <v>85</v>
      </c>
      <c r="K42" s="8">
        <f>500/(594.31747775582+-27.23842536447*C42+0.82112226871*C42^2+-0.00930733913*C42^3+0.00004731582*C42^4+-0.00000009054*C42^5)</f>
        <v>0.87133535394785055</v>
      </c>
      <c r="L42" s="9">
        <f>J42*K42</f>
        <v>74.0635050855673</v>
      </c>
      <c r="M42" s="6" t="s">
        <v>55</v>
      </c>
    </row>
    <row r="43" spans="1:13" x14ac:dyDescent="0.25">
      <c r="A43" s="7">
        <v>39</v>
      </c>
      <c r="B43" s="7">
        <v>84</v>
      </c>
      <c r="C43" s="9">
        <v>78.599999999999994</v>
      </c>
      <c r="D43" s="9"/>
      <c r="E43" s="7" t="s">
        <v>195</v>
      </c>
      <c r="F43" s="7" t="s">
        <v>68</v>
      </c>
      <c r="G43" s="12">
        <v>72.5</v>
      </c>
      <c r="H43" s="11">
        <v>77.5</v>
      </c>
      <c r="I43" s="11">
        <v>80</v>
      </c>
      <c r="J43" s="7">
        <f>MAX(0,G43:I43)</f>
        <v>80</v>
      </c>
      <c r="K43" s="8">
        <f>500/(594.31747775582+-27.23842536447*C43+0.82112226871*C43^2+-0.00930733913*C43^3+0.00004731582*C43^4+-0.00000009054*C43^5)</f>
        <v>0.92420417519792353</v>
      </c>
      <c r="L43" s="9">
        <f>J43*K43</f>
        <v>73.936334015833879</v>
      </c>
      <c r="M43" s="6" t="s">
        <v>52</v>
      </c>
    </row>
    <row r="44" spans="1:13" x14ac:dyDescent="0.25">
      <c r="A44" s="7">
        <v>40</v>
      </c>
      <c r="B44" s="7">
        <v>72</v>
      </c>
      <c r="C44" s="7">
        <v>71.709999999999994</v>
      </c>
      <c r="D44" s="7" t="s">
        <v>15</v>
      </c>
      <c r="E44" s="7" t="s">
        <v>77</v>
      </c>
      <c r="F44" s="7" t="s">
        <v>78</v>
      </c>
      <c r="G44" s="7">
        <v>70</v>
      </c>
      <c r="H44" s="7">
        <v>75</v>
      </c>
      <c r="I44" s="7">
        <v>-77.5</v>
      </c>
      <c r="J44" s="7">
        <f>MAX(0,G44:I44)</f>
        <v>75</v>
      </c>
      <c r="K44" s="8">
        <f>500/(594.31747775582+-27.23842536447*C44+0.82112226871*C44^2+-0.00930733913*C44^3+0.00004731582*C44^4+-0.00000009054*C44^5)</f>
        <v>0.97867048110883237</v>
      </c>
      <c r="L44" s="9">
        <f>J44*K44</f>
        <v>73.400286083162428</v>
      </c>
      <c r="M44" s="6" t="s">
        <v>55</v>
      </c>
    </row>
    <row r="45" spans="1:13" x14ac:dyDescent="0.25">
      <c r="A45" s="7">
        <v>41</v>
      </c>
      <c r="B45" s="7">
        <v>57</v>
      </c>
      <c r="C45" s="17">
        <v>56.14</v>
      </c>
      <c r="D45" s="17" t="s">
        <v>206</v>
      </c>
      <c r="E45" s="17" t="s">
        <v>106</v>
      </c>
      <c r="F45" s="17" t="s">
        <v>78</v>
      </c>
      <c r="G45" s="18">
        <v>-60</v>
      </c>
      <c r="H45" s="18">
        <v>62.5</v>
      </c>
      <c r="I45" s="18">
        <v>-65</v>
      </c>
      <c r="J45" s="7">
        <f>MAX(0,G45:I45)</f>
        <v>62.5</v>
      </c>
      <c r="K45" s="8">
        <f>500/(594.31747775582+-27.23842536447*C45+0.82112226871*C45^2+-0.00930733913*C45^3+0.00004731582*C45^4+-0.00000009054*C45^5)</f>
        <v>1.1743040563585088</v>
      </c>
      <c r="L45" s="9">
        <f>J45*K45</f>
        <v>73.394003522406791</v>
      </c>
      <c r="M45" s="6" t="s">
        <v>216</v>
      </c>
    </row>
    <row r="46" spans="1:13" x14ac:dyDescent="0.25">
      <c r="A46" s="7">
        <v>42</v>
      </c>
      <c r="B46" s="7">
        <v>57</v>
      </c>
      <c r="C46" s="17">
        <v>56.62</v>
      </c>
      <c r="D46" s="17" t="s">
        <v>206</v>
      </c>
      <c r="E46" s="17" t="s">
        <v>90</v>
      </c>
      <c r="F46" s="17" t="s">
        <v>215</v>
      </c>
      <c r="G46" s="18">
        <v>57.5</v>
      </c>
      <c r="H46" s="18">
        <v>60</v>
      </c>
      <c r="I46" s="18">
        <v>62.5</v>
      </c>
      <c r="J46" s="7">
        <f>MAX(0,G46:I46)</f>
        <v>62.5</v>
      </c>
      <c r="K46" s="8">
        <f>500/(594.31747775582+-27.23842536447*C46+0.82112226871*C46^2+-0.00930733913*C46^3+0.00004731582*C46^4+-0.00000009054*C46^5)</f>
        <v>1.166492645122051</v>
      </c>
      <c r="L46" s="9">
        <f>J46*K46</f>
        <v>72.90579032012819</v>
      </c>
      <c r="M46" s="6" t="s">
        <v>216</v>
      </c>
    </row>
    <row r="47" spans="1:13" x14ac:dyDescent="0.25">
      <c r="A47" s="7">
        <v>43</v>
      </c>
      <c r="B47" s="7">
        <v>63</v>
      </c>
      <c r="C47" s="7">
        <v>62.63</v>
      </c>
      <c r="D47" s="7" t="s">
        <v>15</v>
      </c>
      <c r="E47" s="7" t="s">
        <v>110</v>
      </c>
      <c r="F47" s="7" t="s">
        <v>38</v>
      </c>
      <c r="G47" s="7">
        <v>62.5</v>
      </c>
      <c r="H47" s="7">
        <v>65</v>
      </c>
      <c r="I47" s="7">
        <v>67.5</v>
      </c>
      <c r="J47" s="7">
        <f>MAX(0,G47:I47)</f>
        <v>67.5</v>
      </c>
      <c r="K47" s="8">
        <f>500/(594.31747775582+-27.23842536447*C47+0.82112226871*C47^2+-0.00930733913*C47^3+0.00004731582*C47^4+-0.00000009054*C47^5)</f>
        <v>1.0787649838268718</v>
      </c>
      <c r="L47" s="9">
        <f>J47*K47</f>
        <v>72.81663640831384</v>
      </c>
      <c r="M47" s="6" t="s">
        <v>55</v>
      </c>
    </row>
    <row r="48" spans="1:13" x14ac:dyDescent="0.25">
      <c r="A48" s="7">
        <v>44</v>
      </c>
      <c r="B48" s="7">
        <v>72</v>
      </c>
      <c r="C48" s="9">
        <v>69.8</v>
      </c>
      <c r="D48" s="9"/>
      <c r="E48" s="7" t="s">
        <v>149</v>
      </c>
      <c r="F48" s="7" t="s">
        <v>54</v>
      </c>
      <c r="G48" s="12">
        <v>65</v>
      </c>
      <c r="H48" s="11">
        <v>70</v>
      </c>
      <c r="I48" s="11">
        <v>72.5</v>
      </c>
      <c r="J48" s="7">
        <f>MAX(0,G48:I48)</f>
        <v>72.5</v>
      </c>
      <c r="K48" s="8">
        <f>500/(594.31747775582+-27.23842536447*C48+0.82112226871*C48^2+-0.00930733913*C48^3+0.00004731582*C48^4+-0.00000009054*C48^5)</f>
        <v>0.99681042780034823</v>
      </c>
      <c r="L48" s="9">
        <f>J48*K48</f>
        <v>72.268756015525241</v>
      </c>
      <c r="M48" s="6" t="s">
        <v>52</v>
      </c>
    </row>
    <row r="49" spans="1:13" x14ac:dyDescent="0.25">
      <c r="A49" s="7">
        <v>45</v>
      </c>
      <c r="B49" s="7">
        <v>57</v>
      </c>
      <c r="C49" s="7">
        <v>55.35</v>
      </c>
      <c r="E49" s="7" t="s">
        <v>140</v>
      </c>
      <c r="F49" s="7" t="s">
        <v>54</v>
      </c>
      <c r="G49" s="7">
        <v>55</v>
      </c>
      <c r="H49" s="7">
        <v>57.5</v>
      </c>
      <c r="I49" s="7">
        <v>60</v>
      </c>
      <c r="J49" s="7">
        <f>MAX(0,G49:I49)</f>
        <v>60</v>
      </c>
      <c r="K49" s="8">
        <f>500/(594.31747775582+-27.23842536447*C49+0.82112226871*C49^2+-0.00930733913*C49^3+0.00004731582*C49^4+-0.00000009054*C49^5)</f>
        <v>1.1874228570260932</v>
      </c>
      <c r="L49" s="9">
        <f>J49*K49</f>
        <v>71.245371421565594</v>
      </c>
      <c r="M49" s="6" t="s">
        <v>45</v>
      </c>
    </row>
    <row r="50" spans="1:13" x14ac:dyDescent="0.25">
      <c r="A50" s="7">
        <v>46</v>
      </c>
      <c r="B50" s="7">
        <v>85</v>
      </c>
      <c r="C50" s="7">
        <v>127.69</v>
      </c>
      <c r="E50" s="7" t="s">
        <v>95</v>
      </c>
      <c r="F50" s="7" t="s">
        <v>38</v>
      </c>
      <c r="G50" s="7">
        <v>80</v>
      </c>
      <c r="H50" s="7">
        <v>85</v>
      </c>
      <c r="I50" s="7">
        <v>90</v>
      </c>
      <c r="J50" s="7">
        <f>MAX(0,G50:I50)</f>
        <v>90</v>
      </c>
      <c r="K50" s="8">
        <f>500/(594.31747775582+-27.23842536447*C50+0.82112226871*C50^2+-0.00930733913*C50^3+0.00004731582*C50^4+-0.00000009054*C50^5)</f>
        <v>0.79088995673270035</v>
      </c>
      <c r="L50" s="9">
        <f>J50*K50</f>
        <v>71.180096105943036</v>
      </c>
      <c r="M50" s="6" t="s">
        <v>45</v>
      </c>
    </row>
    <row r="51" spans="1:13" x14ac:dyDescent="0.25">
      <c r="A51" s="7">
        <v>47</v>
      </c>
      <c r="B51" s="7">
        <v>72</v>
      </c>
      <c r="C51" s="7">
        <v>71.62</v>
      </c>
      <c r="D51" s="7" t="s">
        <v>15</v>
      </c>
      <c r="E51" s="7" t="s">
        <v>81</v>
      </c>
      <c r="F51" s="7" t="s">
        <v>38</v>
      </c>
      <c r="G51" s="7">
        <v>67.5</v>
      </c>
      <c r="H51" s="7">
        <v>72.5</v>
      </c>
      <c r="I51" s="7">
        <v>-75</v>
      </c>
      <c r="J51" s="7">
        <f>MAX(0,G51:I51)</f>
        <v>72.5</v>
      </c>
      <c r="K51" s="8">
        <f>500/(594.31747775582+-27.23842536447*C51+0.82112226871*C51^2+-0.00930733913*C51^3+0.00004731582*C51^4+-0.00000009054*C51^5)</f>
        <v>0.97949333577991737</v>
      </c>
      <c r="L51" s="9">
        <f>J51*K51</f>
        <v>71.013266844044011</v>
      </c>
      <c r="M51" s="6" t="s">
        <v>55</v>
      </c>
    </row>
    <row r="52" spans="1:13" x14ac:dyDescent="0.25">
      <c r="A52" s="7">
        <v>48</v>
      </c>
      <c r="B52" s="7">
        <v>52</v>
      </c>
      <c r="C52" s="7">
        <v>49.8</v>
      </c>
      <c r="D52" s="7" t="s">
        <v>15</v>
      </c>
      <c r="E52" s="7" t="s">
        <v>61</v>
      </c>
      <c r="F52" s="7" t="s">
        <v>54</v>
      </c>
      <c r="G52" s="7">
        <v>50</v>
      </c>
      <c r="H52" s="7">
        <v>55</v>
      </c>
      <c r="I52" s="7">
        <v>-60</v>
      </c>
      <c r="J52" s="7">
        <f>MAX(0,G52:I52)</f>
        <v>55</v>
      </c>
      <c r="K52" s="8">
        <f>500/(594.31747775582+-27.23842536447*C52+0.82112226871*C52^2+-0.00930733913*C52^3+0.00004731582*C52^4+-0.00000009054*C52^5)</f>
        <v>1.2885401166662473</v>
      </c>
      <c r="L52" s="9">
        <f>J52*K52</f>
        <v>70.869706416643609</v>
      </c>
      <c r="M52" s="6" t="s">
        <v>55</v>
      </c>
    </row>
    <row r="53" spans="1:13" x14ac:dyDescent="0.25">
      <c r="A53" s="7">
        <v>49</v>
      </c>
      <c r="B53" s="7">
        <v>47</v>
      </c>
      <c r="C53" s="7">
        <v>46.78</v>
      </c>
      <c r="E53" s="7" t="s">
        <v>76</v>
      </c>
      <c r="F53" s="7" t="s">
        <v>54</v>
      </c>
      <c r="G53" s="7">
        <v>50</v>
      </c>
      <c r="H53" s="7">
        <v>52.5</v>
      </c>
      <c r="I53" s="7">
        <v>-56.5</v>
      </c>
      <c r="J53" s="7">
        <f>MAX(0,G53:I53)</f>
        <v>52.5</v>
      </c>
      <c r="K53" s="8">
        <f>500/(594.31747775582+-27.23842536447*C53+0.82112226871*C53^2+-0.00930733913*C53^3+0.00004731582*C53^4+-0.00000009054*C53^5)</f>
        <v>1.3494469100844873</v>
      </c>
      <c r="L53" s="9">
        <f>J53*K53</f>
        <v>70.845962779435581</v>
      </c>
      <c r="M53" s="6" t="s">
        <v>45</v>
      </c>
    </row>
    <row r="54" spans="1:13" x14ac:dyDescent="0.25">
      <c r="A54" s="7">
        <v>50</v>
      </c>
      <c r="B54" s="7">
        <v>63</v>
      </c>
      <c r="C54" s="7">
        <v>61.95</v>
      </c>
      <c r="E54" s="7" t="s">
        <v>172</v>
      </c>
      <c r="F54" s="7" t="s">
        <v>54</v>
      </c>
      <c r="G54" s="7">
        <v>65</v>
      </c>
      <c r="H54" s="7">
        <v>-67.5</v>
      </c>
      <c r="I54" s="7">
        <v>-67.5</v>
      </c>
      <c r="J54" s="7">
        <f>MAX(0,G54:I54)</f>
        <v>65</v>
      </c>
      <c r="K54" s="8">
        <f>500/(594.31747775582+-27.23842536447*C54+0.82112226871*C54^2+-0.00930733913*C54^3+0.00004731582*C54^4+-0.00000009054*C54^5)</f>
        <v>1.0877747461605007</v>
      </c>
      <c r="L54" s="9">
        <f>J54*K54</f>
        <v>70.705358500432553</v>
      </c>
      <c r="M54" s="6" t="s">
        <v>45</v>
      </c>
    </row>
    <row r="55" spans="1:13" x14ac:dyDescent="0.25">
      <c r="A55" s="7">
        <v>51</v>
      </c>
      <c r="B55" s="7">
        <v>63</v>
      </c>
      <c r="C55" s="7">
        <v>62.2</v>
      </c>
      <c r="D55" s="7" t="s">
        <v>15</v>
      </c>
      <c r="E55" s="7" t="s">
        <v>109</v>
      </c>
      <c r="F55" s="7" t="s">
        <v>44</v>
      </c>
      <c r="G55" s="7">
        <v>57.5</v>
      </c>
      <c r="H55" s="7">
        <v>62.5</v>
      </c>
      <c r="I55" s="7">
        <v>65</v>
      </c>
      <c r="J55" s="7">
        <f>MAX(0,G55:I55)</f>
        <v>65</v>
      </c>
      <c r="K55" s="8">
        <f>500/(594.31747775582+-27.23842536447*C55+0.82112226871*C55^2+-0.00930733913*C55^3+0.00004731582*C55^4+-0.00000009054*C55^5)</f>
        <v>1.0844359564521482</v>
      </c>
      <c r="L55" s="9">
        <f>J55*K55</f>
        <v>70.488337169389638</v>
      </c>
      <c r="M55" s="6" t="s">
        <v>55</v>
      </c>
    </row>
    <row r="56" spans="1:13" x14ac:dyDescent="0.25">
      <c r="A56" s="7">
        <v>52</v>
      </c>
      <c r="B56" s="7">
        <v>63</v>
      </c>
      <c r="C56" s="7">
        <v>62.24</v>
      </c>
      <c r="D56" s="7" t="s">
        <v>15</v>
      </c>
      <c r="E56" s="7" t="s">
        <v>82</v>
      </c>
      <c r="F56" s="7" t="s">
        <v>54</v>
      </c>
      <c r="G56" s="7">
        <v>62.5</v>
      </c>
      <c r="H56" s="7">
        <v>65</v>
      </c>
      <c r="I56" s="7">
        <v>-67.5</v>
      </c>
      <c r="J56" s="7">
        <f>MAX(0,G56:I56)</f>
        <v>65</v>
      </c>
      <c r="K56" s="8">
        <f>500/(594.31747775582+-27.23842536447*C56+0.82112226871*C56^2+-0.00930733913*C56^3+0.00004731582*C56^4+-0.00000009054*C56^5)</f>
        <v>1.0839046035709201</v>
      </c>
      <c r="L56" s="9">
        <f>J56*K56</f>
        <v>70.453799232109802</v>
      </c>
      <c r="M56" s="6" t="s">
        <v>55</v>
      </c>
    </row>
    <row r="57" spans="1:13" x14ac:dyDescent="0.25">
      <c r="A57" s="7">
        <v>53</v>
      </c>
      <c r="B57" s="7">
        <v>63</v>
      </c>
      <c r="C57" s="9">
        <v>59.2</v>
      </c>
      <c r="D57" s="9"/>
      <c r="E57" s="7" t="s">
        <v>196</v>
      </c>
      <c r="F57" s="7" t="s">
        <v>27</v>
      </c>
      <c r="G57" s="7">
        <v>55</v>
      </c>
      <c r="H57" s="7">
        <v>60</v>
      </c>
      <c r="I57" s="7">
        <v>62.5</v>
      </c>
      <c r="J57" s="7">
        <f>MAX(0,G57:I57)</f>
        <v>62.5</v>
      </c>
      <c r="K57" s="8">
        <f>500/(594.31747775582+-27.23842536447*C57+0.82112226871*C57^2+-0.00930733913*C57^3+0.00004731582*C57^4+-0.00000009054*C57^5)</f>
        <v>1.1265671663888426</v>
      </c>
      <c r="L57" s="9">
        <f>J57*K57</f>
        <v>70.410447899302667</v>
      </c>
      <c r="M57" s="6" t="s">
        <v>194</v>
      </c>
    </row>
    <row r="58" spans="1:13" x14ac:dyDescent="0.25">
      <c r="A58" s="7">
        <v>54</v>
      </c>
      <c r="B58" s="7">
        <v>85</v>
      </c>
      <c r="C58" s="7">
        <v>86.68</v>
      </c>
      <c r="D58" s="7" t="s">
        <v>35</v>
      </c>
      <c r="E58" s="7" t="s">
        <v>74</v>
      </c>
      <c r="F58" s="7" t="s">
        <v>75</v>
      </c>
      <c r="G58" s="7">
        <v>75</v>
      </c>
      <c r="H58" s="7">
        <v>-80</v>
      </c>
      <c r="I58" s="7">
        <v>80</v>
      </c>
      <c r="J58" s="7">
        <f>MAX(0,G58:I58)</f>
        <v>80</v>
      </c>
      <c r="K58" s="8">
        <f>500/(594.31747775582+-27.23842536447*C58+0.82112226871*C58^2+-0.00930733913*C58^3+0.00004731582*C58^4+-0.00000009054*C58^5)</f>
        <v>0.8783992246022081</v>
      </c>
      <c r="L58" s="9">
        <f>J58*K58</f>
        <v>70.271937968176644</v>
      </c>
      <c r="M58" s="6" t="s">
        <v>55</v>
      </c>
    </row>
    <row r="59" spans="1:13" x14ac:dyDescent="0.25">
      <c r="A59" s="7">
        <v>55</v>
      </c>
      <c r="B59" s="7">
        <v>63</v>
      </c>
      <c r="C59" s="7">
        <v>60.9</v>
      </c>
      <c r="D59" s="7" t="s">
        <v>15</v>
      </c>
      <c r="E59" s="7" t="s">
        <v>99</v>
      </c>
      <c r="F59" s="7" t="s">
        <v>100</v>
      </c>
      <c r="G59" s="7">
        <v>62.5</v>
      </c>
      <c r="H59" s="7">
        <v>-67.5</v>
      </c>
      <c r="I59" s="7">
        <v>-67.5</v>
      </c>
      <c r="J59" s="7">
        <f>MAX(0,G59:I59)</f>
        <v>62.5</v>
      </c>
      <c r="K59" s="8">
        <f>500/(594.31747775582+-27.23842536447*C59+0.82112226871*C59^2+-0.00930733913*C59^3+0.00004731582*C59^4+-0.00000009054*C59^5)</f>
        <v>1.1021362267313137</v>
      </c>
      <c r="L59" s="9">
        <f>J59*K59</f>
        <v>68.883514170707102</v>
      </c>
      <c r="M59" s="6" t="s">
        <v>55</v>
      </c>
    </row>
    <row r="60" spans="1:13" x14ac:dyDescent="0.25">
      <c r="A60" s="7">
        <v>56</v>
      </c>
      <c r="B60" s="7">
        <v>84</v>
      </c>
      <c r="C60" s="7">
        <v>75.709999999999994</v>
      </c>
      <c r="E60" s="7" t="s">
        <v>112</v>
      </c>
      <c r="F60" s="7" t="s">
        <v>54</v>
      </c>
      <c r="G60" s="7">
        <v>70</v>
      </c>
      <c r="H60" s="7">
        <v>72.5</v>
      </c>
      <c r="I60" s="7">
        <v>-75</v>
      </c>
      <c r="J60" s="7">
        <f>MAX(0,G60:I60)</f>
        <v>72.5</v>
      </c>
      <c r="K60" s="8">
        <f>500/(594.31747775582+-27.23842536447*C60+0.82112226871*C60^2+-0.00930733913*C60^3+0.00004731582*C60^4+-0.00000009054*C60^5)</f>
        <v>0.94509229596663236</v>
      </c>
      <c r="L60" s="9">
        <f>J60*K60</f>
        <v>68.519191457580845</v>
      </c>
      <c r="M60" s="6" t="s">
        <v>45</v>
      </c>
    </row>
    <row r="61" spans="1:13" x14ac:dyDescent="0.25">
      <c r="A61" s="7">
        <v>57</v>
      </c>
      <c r="B61" s="7">
        <v>84</v>
      </c>
      <c r="C61" s="7">
        <v>80.39</v>
      </c>
      <c r="D61" s="7" t="s">
        <v>35</v>
      </c>
      <c r="E61" s="7" t="s">
        <v>88</v>
      </c>
      <c r="F61" s="7" t="s">
        <v>89</v>
      </c>
      <c r="G61" s="7">
        <v>70</v>
      </c>
      <c r="H61" s="7">
        <v>75</v>
      </c>
      <c r="I61" s="7">
        <v>-77.5</v>
      </c>
      <c r="J61" s="7">
        <f>MAX(0,G61:I61)</f>
        <v>75</v>
      </c>
      <c r="K61" s="8">
        <f>500/(594.31747775582+-27.23842536447*C61+0.82112226871*C61^2+-0.00930733913*C61^3+0.00004731582*C61^4+-0.00000009054*C61^5)</f>
        <v>0.9125486309214591</v>
      </c>
      <c r="L61" s="9">
        <f>J61*K61</f>
        <v>68.441147319109433</v>
      </c>
      <c r="M61" s="6" t="s">
        <v>55</v>
      </c>
    </row>
    <row r="62" spans="1:13" x14ac:dyDescent="0.25">
      <c r="A62" s="7">
        <v>58</v>
      </c>
      <c r="B62" s="7">
        <v>72</v>
      </c>
      <c r="C62" s="17">
        <v>66</v>
      </c>
      <c r="D62" s="17" t="s">
        <v>206</v>
      </c>
      <c r="E62" s="17" t="s">
        <v>158</v>
      </c>
      <c r="F62" s="17" t="s">
        <v>54</v>
      </c>
      <c r="G62" s="18">
        <v>57.5</v>
      </c>
      <c r="H62" s="18">
        <v>62.5</v>
      </c>
      <c r="I62" s="18">
        <v>65</v>
      </c>
      <c r="J62" s="7">
        <f>MAX(0,G62:I62)</f>
        <v>65</v>
      </c>
      <c r="K62" s="8">
        <f>500/(594.31747775582+-27.23842536447*C62+0.82112226871*C62^2+-0.00930733913*C62^3+0.00004731582*C62^4+-0.00000009054*C62^5)</f>
        <v>1.037374018649424</v>
      </c>
      <c r="L62" s="9">
        <f>J62*K62</f>
        <v>67.429311212212568</v>
      </c>
      <c r="M62" s="6" t="s">
        <v>216</v>
      </c>
    </row>
    <row r="63" spans="1:13" x14ac:dyDescent="0.25">
      <c r="A63" s="7">
        <v>59</v>
      </c>
      <c r="B63" s="7">
        <v>52</v>
      </c>
      <c r="C63" s="9">
        <v>47.35</v>
      </c>
      <c r="D63" s="9"/>
      <c r="E63" s="7" t="s">
        <v>124</v>
      </c>
      <c r="F63" s="7" t="s">
        <v>38</v>
      </c>
      <c r="G63" s="12">
        <v>50</v>
      </c>
      <c r="H63" s="11">
        <v>-55</v>
      </c>
      <c r="I63" s="11">
        <v>-55</v>
      </c>
      <c r="J63" s="7">
        <f>MAX(0,G63:I63)</f>
        <v>50</v>
      </c>
      <c r="K63" s="8">
        <f>500/(594.31747775582+-27.23842536447*C63+0.82112226871*C63^2+-0.00930733913*C63^3+0.00004731582*C63^4+-0.00000009054*C63^5)</f>
        <v>1.3376895207748163</v>
      </c>
      <c r="L63" s="9">
        <f>J63*K63</f>
        <v>66.884476038740814</v>
      </c>
      <c r="M63" s="6" t="s">
        <v>52</v>
      </c>
    </row>
    <row r="64" spans="1:13" x14ac:dyDescent="0.25">
      <c r="A64" s="7">
        <v>60</v>
      </c>
      <c r="B64" s="7">
        <v>84</v>
      </c>
      <c r="C64" s="9">
        <v>74.400000000000006</v>
      </c>
      <c r="D64" s="9"/>
      <c r="E64" s="7" t="s">
        <v>28</v>
      </c>
      <c r="F64" s="7" t="s">
        <v>197</v>
      </c>
      <c r="G64" s="7">
        <v>70</v>
      </c>
      <c r="H64" s="7">
        <v>-75</v>
      </c>
      <c r="I64" s="11" t="s">
        <v>148</v>
      </c>
      <c r="J64" s="7">
        <f>MAX(0,G64:I64)</f>
        <v>70</v>
      </c>
      <c r="K64" s="8">
        <f>500/(594.31747775582+-27.23842536447*C64+0.82112226871*C64^2+-0.00930733913*C64^3+0.00004731582*C64^4+-0.00000009054*C64^5)</f>
        <v>0.95546382764503468</v>
      </c>
      <c r="L64" s="9">
        <f>J64*K64</f>
        <v>66.882467935152434</v>
      </c>
      <c r="M64" s="6" t="s">
        <v>194</v>
      </c>
    </row>
    <row r="65" spans="1:13" x14ac:dyDescent="0.25">
      <c r="A65" s="7">
        <v>61</v>
      </c>
      <c r="B65" s="7">
        <v>72</v>
      </c>
      <c r="C65" s="9">
        <v>70.75</v>
      </c>
      <c r="D65" s="9"/>
      <c r="E65" s="7" t="s">
        <v>141</v>
      </c>
      <c r="F65" s="7" t="s">
        <v>54</v>
      </c>
      <c r="G65" s="12">
        <v>60</v>
      </c>
      <c r="H65" s="11">
        <v>65</v>
      </c>
      <c r="I65" s="11">
        <v>67.5</v>
      </c>
      <c r="J65" s="7">
        <f>MAX(0,G65:I65)</f>
        <v>67.5</v>
      </c>
      <c r="K65" s="8">
        <f>500/(594.31747775582+-27.23842536447*C65+0.82112226871*C65^2+-0.00930733913*C65^3+0.00004731582*C65^4+-0.00000009054*C65^5)</f>
        <v>0.98760868344709607</v>
      </c>
      <c r="L65" s="9">
        <f>J65*K65</f>
        <v>66.663586132678986</v>
      </c>
      <c r="M65" s="6" t="s">
        <v>52</v>
      </c>
    </row>
    <row r="66" spans="1:13" x14ac:dyDescent="0.25">
      <c r="A66" s="7">
        <v>62</v>
      </c>
      <c r="B66" s="7">
        <v>72</v>
      </c>
      <c r="C66" s="7">
        <v>71.02</v>
      </c>
      <c r="E66" s="7" t="s">
        <v>130</v>
      </c>
      <c r="F66" s="7" t="s">
        <v>54</v>
      </c>
      <c r="G66" s="7">
        <v>65</v>
      </c>
      <c r="H66" s="7">
        <v>67.5</v>
      </c>
      <c r="I66" s="7">
        <v>-70</v>
      </c>
      <c r="J66" s="7">
        <f>MAX(0,G66:I66)</f>
        <v>67.5</v>
      </c>
      <c r="K66" s="8">
        <f>500/(594.31747775582+-27.23842536447*C66+0.82112226871*C66^2+-0.00930733913*C66^3+0.00004731582*C66^4+-0.00000009054*C66^5)</f>
        <v>0.98505865629543288</v>
      </c>
      <c r="L66" s="9">
        <f>J66*K66</f>
        <v>66.491459299941724</v>
      </c>
      <c r="M66" s="6" t="s">
        <v>45</v>
      </c>
    </row>
    <row r="67" spans="1:13" x14ac:dyDescent="0.25">
      <c r="A67" s="7">
        <v>63</v>
      </c>
      <c r="B67" s="7">
        <v>72</v>
      </c>
      <c r="C67" s="9">
        <v>71.55</v>
      </c>
      <c r="D67" s="9"/>
      <c r="E67" s="7" t="s">
        <v>120</v>
      </c>
      <c r="F67" s="7" t="s">
        <v>54</v>
      </c>
      <c r="G67" s="12">
        <v>67.5</v>
      </c>
      <c r="H67" s="11">
        <v>-72.5</v>
      </c>
      <c r="I67" s="11">
        <v>-72.5</v>
      </c>
      <c r="J67" s="7">
        <f>MAX(0,G67:I67)</f>
        <v>67.5</v>
      </c>
      <c r="K67" s="8">
        <f>500/(594.31747775582+-27.23842536447*C67+0.82112226871*C67^2+-0.00930733913*C67^3+0.00004731582*C67^4+-0.00000009054*C67^5)</f>
        <v>0.98013547592213224</v>
      </c>
      <c r="L67" s="9">
        <f>J67*K67</f>
        <v>66.159144624743931</v>
      </c>
      <c r="M67" s="6" t="s">
        <v>52</v>
      </c>
    </row>
    <row r="68" spans="1:13" x14ac:dyDescent="0.25">
      <c r="A68" s="7">
        <v>64</v>
      </c>
      <c r="B68" s="7">
        <v>84</v>
      </c>
      <c r="C68" s="7">
        <v>80.900000000000006</v>
      </c>
      <c r="D68" s="7" t="s">
        <v>15</v>
      </c>
      <c r="E68" s="7" t="s">
        <v>115</v>
      </c>
      <c r="F68" s="7" t="s">
        <v>38</v>
      </c>
      <c r="G68" s="7">
        <v>67.5</v>
      </c>
      <c r="H68" s="7">
        <v>72.5</v>
      </c>
      <c r="I68" s="7">
        <v>-75</v>
      </c>
      <c r="J68" s="7">
        <f>MAX(0,G68:I68)</f>
        <v>72.5</v>
      </c>
      <c r="K68" s="8">
        <f>500/(594.31747775582+-27.23842536447*C68+0.82112226871*C68^2+-0.00930733913*C68^3+0.00004731582*C68^4+-0.00000009054*C68^5)</f>
        <v>0.90939636512280264</v>
      </c>
      <c r="L68" s="9">
        <f>J68*K68</f>
        <v>65.931236471403196</v>
      </c>
      <c r="M68" s="6" t="s">
        <v>55</v>
      </c>
    </row>
    <row r="69" spans="1:13" x14ac:dyDescent="0.25">
      <c r="A69" s="7">
        <v>65</v>
      </c>
      <c r="B69" s="7">
        <v>52</v>
      </c>
      <c r="C69" s="9">
        <v>49.1</v>
      </c>
      <c r="D69" s="9"/>
      <c r="E69" s="7" t="s">
        <v>131</v>
      </c>
      <c r="F69" s="7" t="s">
        <v>132</v>
      </c>
      <c r="G69" s="12">
        <v>45</v>
      </c>
      <c r="H69" s="11">
        <v>47.5</v>
      </c>
      <c r="I69" s="11">
        <v>50</v>
      </c>
      <c r="J69" s="7">
        <f>MAX(0,G69:I69)</f>
        <v>50</v>
      </c>
      <c r="K69" s="8">
        <f>500/(594.31747775582+-27.23842536447*C69+0.82112226871*C69^2+-0.00930733913*C69^3+0.00004731582*C69^4+-0.00000009054*C69^5)</f>
        <v>1.3023340093406621</v>
      </c>
      <c r="L69" s="9">
        <f>J69*K69</f>
        <v>65.116700467033112</v>
      </c>
      <c r="M69" s="6" t="s">
        <v>52</v>
      </c>
    </row>
    <row r="70" spans="1:13" x14ac:dyDescent="0.25">
      <c r="A70" s="7">
        <v>66</v>
      </c>
      <c r="B70" s="7">
        <v>72</v>
      </c>
      <c r="C70" s="17">
        <v>69.88</v>
      </c>
      <c r="D70" s="17" t="s">
        <v>206</v>
      </c>
      <c r="E70" s="17" t="s">
        <v>145</v>
      </c>
      <c r="F70" s="17" t="s">
        <v>54</v>
      </c>
      <c r="G70" s="18">
        <v>65</v>
      </c>
      <c r="H70" s="18">
        <v>-70</v>
      </c>
      <c r="I70" s="18">
        <v>-70</v>
      </c>
      <c r="J70" s="7">
        <f>MAX(0,G70:I70)</f>
        <v>65</v>
      </c>
      <c r="K70" s="8">
        <f>500/(594.31747775582+-27.23842536447*C70+0.82112226871*C70^2+-0.00930733913*C70^3+0.00004731582*C70^4+-0.00000009054*C70^5)</f>
        <v>0.99602160559784658</v>
      </c>
      <c r="L70" s="9">
        <f>J70*K70</f>
        <v>64.741404363860028</v>
      </c>
      <c r="M70" s="6" t="s">
        <v>216</v>
      </c>
    </row>
    <row r="71" spans="1:13" x14ac:dyDescent="0.25">
      <c r="A71" s="7">
        <v>67</v>
      </c>
      <c r="B71" s="7">
        <v>63</v>
      </c>
      <c r="C71" s="9">
        <v>62.85</v>
      </c>
      <c r="D71" s="9"/>
      <c r="E71" s="7" t="s">
        <v>127</v>
      </c>
      <c r="F71" s="7" t="s">
        <v>54</v>
      </c>
      <c r="G71" s="12">
        <v>55</v>
      </c>
      <c r="H71" s="11">
        <v>57.5</v>
      </c>
      <c r="I71" s="11">
        <v>60</v>
      </c>
      <c r="J71" s="7">
        <f>MAX(0,G71:I71)</f>
        <v>60</v>
      </c>
      <c r="K71" s="8">
        <f>500/(594.31747775582+-27.23842536447*C71+0.82112226871*C71^2+-0.00930733913*C71^3+0.00004731582*C71^4+-0.00000009054*C71^5)</f>
        <v>1.0758984360057522</v>
      </c>
      <c r="L71" s="9">
        <f>J71*K71</f>
        <v>64.553906160345136</v>
      </c>
      <c r="M71" s="6" t="s">
        <v>52</v>
      </c>
    </row>
    <row r="72" spans="1:13" x14ac:dyDescent="0.25">
      <c r="A72" s="7">
        <v>68</v>
      </c>
      <c r="B72" s="7">
        <v>47</v>
      </c>
      <c r="C72" s="7">
        <v>46.55</v>
      </c>
      <c r="E72" s="7" t="s">
        <v>144</v>
      </c>
      <c r="F72" s="7" t="s">
        <v>54</v>
      </c>
      <c r="G72" s="7">
        <v>45</v>
      </c>
      <c r="H72" s="7">
        <v>47.5</v>
      </c>
      <c r="I72" s="7">
        <v>-50</v>
      </c>
      <c r="J72" s="7">
        <f>MAX(0,G72:I72)</f>
        <v>47.5</v>
      </c>
      <c r="K72" s="8">
        <f>500/(594.31747775582+-27.23842536447*C72+0.82112226871*C72^2+-0.00930733913*C72^3+0.00004731582*C72^4+-0.00000009054*C72^5)</f>
        <v>1.3542210422502949</v>
      </c>
      <c r="L72" s="9">
        <f>J72*K72</f>
        <v>64.325499506889003</v>
      </c>
      <c r="M72" s="6" t="s">
        <v>45</v>
      </c>
    </row>
    <row r="73" spans="1:13" x14ac:dyDescent="0.25">
      <c r="A73" s="7">
        <v>69</v>
      </c>
      <c r="B73" s="7">
        <v>63</v>
      </c>
      <c r="C73" s="7">
        <v>59.75</v>
      </c>
      <c r="D73" s="7" t="s">
        <v>138</v>
      </c>
      <c r="E73" s="7" t="s">
        <v>139</v>
      </c>
      <c r="G73" s="11">
        <v>55</v>
      </c>
      <c r="H73" s="11">
        <v>57.5</v>
      </c>
      <c r="I73" s="11">
        <v>-60</v>
      </c>
      <c r="J73" s="7">
        <f>MAX(0,G73:I73)</f>
        <v>57.5</v>
      </c>
      <c r="K73" s="8">
        <f>500/(594.31747775582+-27.23842536447*C73+0.82112226871*C73^2+-0.00930733913*C73^3+0.00004731582*C73^4+-0.00000009054*C73^5)</f>
        <v>1.1185017626086031</v>
      </c>
      <c r="L73" s="9">
        <f>J73*K73</f>
        <v>64.313851349994678</v>
      </c>
      <c r="M73" s="6" t="s">
        <v>48</v>
      </c>
    </row>
    <row r="74" spans="1:13" x14ac:dyDescent="0.25">
      <c r="A74" s="7">
        <v>70</v>
      </c>
      <c r="B74" s="7">
        <v>72</v>
      </c>
      <c r="C74" s="9">
        <v>71</v>
      </c>
      <c r="D74" s="9"/>
      <c r="E74" s="7" t="s">
        <v>198</v>
      </c>
      <c r="F74" s="7" t="s">
        <v>199</v>
      </c>
      <c r="G74" s="7">
        <v>57.5</v>
      </c>
      <c r="H74" s="7">
        <v>62.5</v>
      </c>
      <c r="I74" s="7">
        <v>65</v>
      </c>
      <c r="J74" s="7">
        <f>MAX(0,G74:I74)</f>
        <v>65</v>
      </c>
      <c r="K74" s="8">
        <f>500/(594.31747775582+-27.23842536447*C74+0.82112226871*C74^2+-0.00930733913*C74^3+0.00004731582*C74^4+-0.00000009054*C74^5)</f>
        <v>0.98524656959792223</v>
      </c>
      <c r="L74" s="9">
        <f>J74*K74</f>
        <v>64.041027023864942</v>
      </c>
      <c r="M74" s="6" t="s">
        <v>194</v>
      </c>
    </row>
    <row r="75" spans="1:13" x14ac:dyDescent="0.25">
      <c r="A75" s="7">
        <v>71</v>
      </c>
      <c r="B75" s="7">
        <v>72</v>
      </c>
      <c r="C75" s="9">
        <v>71.05</v>
      </c>
      <c r="D75" s="9"/>
      <c r="E75" s="7" t="s">
        <v>150</v>
      </c>
      <c r="F75" s="7" t="s">
        <v>54</v>
      </c>
      <c r="G75" s="12">
        <v>-62.5</v>
      </c>
      <c r="H75" s="11">
        <v>65</v>
      </c>
      <c r="I75" s="11">
        <v>-67.5</v>
      </c>
      <c r="J75" s="7">
        <f>MAX(0,G75:I75)</f>
        <v>65</v>
      </c>
      <c r="K75" s="8">
        <f>500/(594.31747775582+-27.23842536447*C75+0.82112226871*C75^2+-0.00930733913*C75^3+0.00004731582*C75^4+-0.00000009054*C75^5)</f>
        <v>0.98477707870993536</v>
      </c>
      <c r="L75" s="9">
        <f>J75*K75</f>
        <v>64.010510116145795</v>
      </c>
      <c r="M75" s="6" t="s">
        <v>52</v>
      </c>
    </row>
    <row r="76" spans="1:13" x14ac:dyDescent="0.25">
      <c r="A76" s="7">
        <v>72</v>
      </c>
      <c r="B76" s="7">
        <v>84</v>
      </c>
      <c r="C76" s="7">
        <v>81.22</v>
      </c>
      <c r="E76" s="7" t="s">
        <v>117</v>
      </c>
      <c r="F76" s="7" t="s">
        <v>38</v>
      </c>
      <c r="G76" s="7">
        <v>65</v>
      </c>
      <c r="H76" s="7">
        <v>-70</v>
      </c>
      <c r="I76" s="7">
        <v>70</v>
      </c>
      <c r="J76" s="7">
        <f>MAX(0,G76:I76)</f>
        <v>70</v>
      </c>
      <c r="K76" s="8">
        <f>500/(594.31747775582+-27.23842536447*C76+0.82112226871*C76^2+-0.00930733913*C76^3+0.00004731582*C76^4+-0.00000009054*C76^5)</f>
        <v>0.90745543268412243</v>
      </c>
      <c r="L76" s="9">
        <f>J76*K76</f>
        <v>63.521880287888571</v>
      </c>
      <c r="M76" s="6" t="s">
        <v>45</v>
      </c>
    </row>
    <row r="77" spans="1:13" x14ac:dyDescent="0.25">
      <c r="A77" s="7">
        <v>73</v>
      </c>
      <c r="B77" s="7">
        <v>63</v>
      </c>
      <c r="C77" s="7">
        <v>60.99</v>
      </c>
      <c r="D77" s="7" t="s">
        <v>35</v>
      </c>
      <c r="E77" s="7" t="s">
        <v>104</v>
      </c>
      <c r="F77" s="7" t="s">
        <v>54</v>
      </c>
      <c r="G77" s="7">
        <v>50</v>
      </c>
      <c r="H77" s="7">
        <v>55</v>
      </c>
      <c r="I77" s="7">
        <v>57.5</v>
      </c>
      <c r="J77" s="7">
        <f>MAX(0,G77:I77)</f>
        <v>57.5</v>
      </c>
      <c r="K77" s="8">
        <f>500/(594.31747775582+-27.23842536447*C77+0.82112226871*C77^2+-0.00930733913*C77^3+0.00004731582*C77^4+-0.00000009054*C77^5)</f>
        <v>1.1008836587395636</v>
      </c>
      <c r="L77" s="9">
        <f>J77*K77</f>
        <v>63.300810377524911</v>
      </c>
      <c r="M77" s="6" t="s">
        <v>55</v>
      </c>
    </row>
    <row r="78" spans="1:13" x14ac:dyDescent="0.25">
      <c r="A78" s="7">
        <v>74</v>
      </c>
      <c r="B78" s="7">
        <v>85</v>
      </c>
      <c r="C78" s="7">
        <v>97.57</v>
      </c>
      <c r="D78" s="7" t="s">
        <v>22</v>
      </c>
      <c r="E78" s="7" t="s">
        <v>114</v>
      </c>
      <c r="F78" s="7" t="s">
        <v>38</v>
      </c>
      <c r="G78" s="7">
        <v>70</v>
      </c>
      <c r="H78" s="7">
        <v>75</v>
      </c>
      <c r="I78" s="7">
        <v>-80</v>
      </c>
      <c r="J78" s="7">
        <f>MAX(0,G78:I78)</f>
        <v>75</v>
      </c>
      <c r="K78" s="8">
        <f>500/(594.31747775582+-27.23842536447*C78+0.82112226871*C78^2+-0.00930733913*C78^3+0.00004731582*C78^4+-0.00000009054*C78^5)</f>
        <v>0.83887527733344947</v>
      </c>
      <c r="L78" s="9">
        <f>J78*K78</f>
        <v>62.915645800008711</v>
      </c>
      <c r="M78" s="6" t="s">
        <v>55</v>
      </c>
    </row>
    <row r="79" spans="1:13" x14ac:dyDescent="0.25">
      <c r="A79" s="7">
        <v>75</v>
      </c>
      <c r="B79" s="7">
        <v>63</v>
      </c>
      <c r="C79" s="9">
        <v>61.95</v>
      </c>
      <c r="D79" s="9"/>
      <c r="E79" s="7" t="s">
        <v>157</v>
      </c>
      <c r="F79" s="7" t="s">
        <v>54</v>
      </c>
      <c r="G79" s="12">
        <v>55</v>
      </c>
      <c r="H79" s="11">
        <v>57.5</v>
      </c>
      <c r="I79" s="11">
        <v>-60</v>
      </c>
      <c r="J79" s="7">
        <f>MAX(0,G79:I79)</f>
        <v>57.5</v>
      </c>
      <c r="K79" s="8">
        <f>500/(594.31747775582+-27.23842536447*C79+0.82112226871*C79^2+-0.00930733913*C79^3+0.00004731582*C79^4+-0.00000009054*C79^5)</f>
        <v>1.0877747461605007</v>
      </c>
      <c r="L79" s="9">
        <f>J79*K79</f>
        <v>62.547047904228791</v>
      </c>
      <c r="M79" s="6" t="s">
        <v>52</v>
      </c>
    </row>
    <row r="80" spans="1:13" x14ac:dyDescent="0.25">
      <c r="A80" s="7">
        <v>76</v>
      </c>
      <c r="B80" s="7">
        <v>72</v>
      </c>
      <c r="C80" s="7">
        <v>70.069999999999993</v>
      </c>
      <c r="E80" s="7" t="s">
        <v>137</v>
      </c>
      <c r="F80" s="7" t="s">
        <v>54</v>
      </c>
      <c r="G80" s="7">
        <v>57.5</v>
      </c>
      <c r="H80" s="7">
        <v>62.5</v>
      </c>
      <c r="I80" s="7">
        <v>-65</v>
      </c>
      <c r="J80" s="7">
        <f>MAX(0,G80:I80)</f>
        <v>62.5</v>
      </c>
      <c r="K80" s="8">
        <f>500/(594.31747775582+-27.23842536447*C80+0.82112226871*C80^2+-0.00930733913*C80^3+0.00004731582*C80^4+-0.00000009054*C80^5)</f>
        <v>0.99415849730217487</v>
      </c>
      <c r="L80" s="9">
        <f>J80*K80</f>
        <v>62.134906081385928</v>
      </c>
      <c r="M80" s="6" t="s">
        <v>45</v>
      </c>
    </row>
    <row r="81" spans="1:13" x14ac:dyDescent="0.25">
      <c r="A81" s="7">
        <v>77</v>
      </c>
      <c r="B81" s="7">
        <v>72</v>
      </c>
      <c r="C81" s="9">
        <v>66.8</v>
      </c>
      <c r="D81" s="9"/>
      <c r="E81" s="7" t="s">
        <v>166</v>
      </c>
      <c r="F81" s="7" t="s">
        <v>54</v>
      </c>
      <c r="G81" s="12">
        <v>55</v>
      </c>
      <c r="H81" s="11">
        <v>57.5</v>
      </c>
      <c r="I81" s="11">
        <v>60</v>
      </c>
      <c r="J81" s="7">
        <f>MAX(0,G81:I81)</f>
        <v>60</v>
      </c>
      <c r="K81" s="8">
        <f>500/(594.31747775582+-27.23842536447*C81+0.82112226871*C81^2+-0.00930733913*C81^3+0.00004731582*C81^4+-0.00000009054*C81^5)</f>
        <v>1.0283157150044711</v>
      </c>
      <c r="L81" s="9">
        <f>J81*K81</f>
        <v>61.698942900268264</v>
      </c>
      <c r="M81" s="6" t="s">
        <v>52</v>
      </c>
    </row>
    <row r="82" spans="1:13" x14ac:dyDescent="0.25">
      <c r="A82" s="7">
        <v>78</v>
      </c>
      <c r="B82" s="7">
        <v>72</v>
      </c>
      <c r="C82" s="7">
        <v>70.89</v>
      </c>
      <c r="E82" s="7" t="s">
        <v>136</v>
      </c>
      <c r="F82" s="7" t="s">
        <v>54</v>
      </c>
      <c r="G82" s="7">
        <v>57.5</v>
      </c>
      <c r="H82" s="7">
        <v>62.5</v>
      </c>
      <c r="I82" s="7">
        <v>-65</v>
      </c>
      <c r="J82" s="7">
        <f>MAX(0,G82:I82)</f>
        <v>62.5</v>
      </c>
      <c r="K82" s="8">
        <f>500/(594.31747775582+-27.23842536447*C82+0.82112226871*C82^2+-0.00930733913*C82^3+0.00004731582*C82^4+-0.00000009054*C82^5)</f>
        <v>0.9862828846368491</v>
      </c>
      <c r="L82" s="9">
        <f>J82*K82</f>
        <v>61.642680289803067</v>
      </c>
      <c r="M82" s="6" t="s">
        <v>45</v>
      </c>
    </row>
    <row r="83" spans="1:13" x14ac:dyDescent="0.25">
      <c r="A83" s="7">
        <v>79</v>
      </c>
      <c r="B83" s="7">
        <v>57</v>
      </c>
      <c r="C83" s="7">
        <v>53.08</v>
      </c>
      <c r="E83" s="7" t="s">
        <v>36</v>
      </c>
      <c r="F83" s="7" t="s">
        <v>54</v>
      </c>
      <c r="G83" s="13">
        <v>47.5</v>
      </c>
      <c r="H83" s="13">
        <v>50</v>
      </c>
      <c r="I83" s="13">
        <v>-52.5</v>
      </c>
      <c r="J83" s="7">
        <f>MAX(0,G83:I83)</f>
        <v>50</v>
      </c>
      <c r="K83" s="8">
        <f>500/(594.31747775582+-27.23842536447*C83+0.82112226871*C83^2+-0.00930733913*C83^3+0.00004731582*C83^4+-0.00000009054*C83^5)</f>
        <v>1.2269226797708801</v>
      </c>
      <c r="L83" s="9">
        <f>J83*K83</f>
        <v>61.346133988544004</v>
      </c>
      <c r="M83" s="6" t="s">
        <v>93</v>
      </c>
    </row>
    <row r="84" spans="1:13" x14ac:dyDescent="0.25">
      <c r="A84" s="7">
        <v>80</v>
      </c>
      <c r="B84" s="7">
        <v>72</v>
      </c>
      <c r="C84" s="17">
        <v>71.48</v>
      </c>
      <c r="D84" s="17" t="s">
        <v>206</v>
      </c>
      <c r="E84" s="17" t="s">
        <v>210</v>
      </c>
      <c r="F84" s="17" t="s">
        <v>78</v>
      </c>
      <c r="G84" s="18">
        <v>55</v>
      </c>
      <c r="H84" s="18">
        <v>60</v>
      </c>
      <c r="I84" s="18">
        <v>62.5</v>
      </c>
      <c r="J84" s="7">
        <f>MAX(0,G84:I84)</f>
        <v>62.5</v>
      </c>
      <c r="K84" s="8">
        <f>500/(594.31747775582+-27.23842536447*C84+0.82112226871*C84^2+-0.00930733913*C84^3+0.00004731582*C84^4+-0.00000009054*C84^5)</f>
        <v>0.98077949491613525</v>
      </c>
      <c r="L84" s="9">
        <f>J84*K84</f>
        <v>61.298718432258454</v>
      </c>
      <c r="M84" s="6" t="s">
        <v>216</v>
      </c>
    </row>
    <row r="85" spans="1:13" x14ac:dyDescent="0.25">
      <c r="A85" s="7">
        <v>81</v>
      </c>
      <c r="B85" s="7">
        <v>84</v>
      </c>
      <c r="C85" s="7">
        <v>81.84</v>
      </c>
      <c r="D85" s="7" t="s">
        <v>35</v>
      </c>
      <c r="E85" s="7" t="s">
        <v>125</v>
      </c>
      <c r="F85" s="7" t="s">
        <v>78</v>
      </c>
      <c r="G85" s="7">
        <v>65</v>
      </c>
      <c r="H85" s="7">
        <v>67.5</v>
      </c>
      <c r="I85" s="7">
        <v>-70</v>
      </c>
      <c r="J85" s="7">
        <f>MAX(0,G85:I85)</f>
        <v>67.5</v>
      </c>
      <c r="K85" s="8">
        <f>500/(594.31747775582+-27.23842536447*C85+0.82112226871*C85^2+-0.00930733913*C85^3+0.00004731582*C85^4+-0.00000009054*C85^5)</f>
        <v>0.90377452941855563</v>
      </c>
      <c r="L85" s="9">
        <f>J85*K85</f>
        <v>61.004780735752504</v>
      </c>
      <c r="M85" s="6" t="s">
        <v>55</v>
      </c>
    </row>
    <row r="86" spans="1:13" x14ac:dyDescent="0.25">
      <c r="A86" s="7">
        <v>82</v>
      </c>
      <c r="B86" s="7">
        <v>52</v>
      </c>
      <c r="C86" s="9">
        <v>50.15</v>
      </c>
      <c r="D86" s="9"/>
      <c r="E86" s="7" t="s">
        <v>163</v>
      </c>
      <c r="F86" s="7" t="s">
        <v>54</v>
      </c>
      <c r="G86" s="12">
        <v>42.5</v>
      </c>
      <c r="H86" s="11">
        <v>45</v>
      </c>
      <c r="I86" s="11">
        <v>47.5</v>
      </c>
      <c r="J86" s="7">
        <f>MAX(0,G86:I86)</f>
        <v>47.5</v>
      </c>
      <c r="K86" s="8">
        <f>500/(594.31747775582+-27.23842536447*C86+0.82112226871*C86^2+-0.00930733913*C86^3+0.00004731582*C86^4+-0.00000009054*C86^5)</f>
        <v>1.2817236618348611</v>
      </c>
      <c r="L86" s="9">
        <f>J86*K86</f>
        <v>60.881873937155902</v>
      </c>
      <c r="M86" s="6" t="s">
        <v>52</v>
      </c>
    </row>
    <row r="87" spans="1:13" x14ac:dyDescent="0.25">
      <c r="A87" s="7">
        <v>83</v>
      </c>
      <c r="B87" s="7">
        <v>57</v>
      </c>
      <c r="C87" s="7">
        <v>54.15</v>
      </c>
      <c r="E87" s="7" t="s">
        <v>143</v>
      </c>
      <c r="F87" s="7" t="s">
        <v>54</v>
      </c>
      <c r="G87" s="13">
        <v>50</v>
      </c>
      <c r="H87" s="13">
        <v>-52.5</v>
      </c>
      <c r="I87" s="13">
        <v>-52.5</v>
      </c>
      <c r="J87" s="7">
        <f>MAX(0,G87:I87)</f>
        <v>50</v>
      </c>
      <c r="K87" s="8">
        <f>500/(594.31747775582+-27.23842536447*C87+0.82112226871*C87^2+-0.00930733913*C87^3+0.00004731582*C87^4+-0.00000009054*C87^5)</f>
        <v>1.2079726008570157</v>
      </c>
      <c r="L87" s="9">
        <f>J87*K87</f>
        <v>60.39863004285079</v>
      </c>
      <c r="M87" s="6" t="s">
        <v>93</v>
      </c>
    </row>
    <row r="88" spans="1:13" x14ac:dyDescent="0.25">
      <c r="A88" s="7">
        <v>84</v>
      </c>
      <c r="B88" s="7">
        <v>52</v>
      </c>
      <c r="C88" s="7">
        <v>50.69</v>
      </c>
      <c r="E88" s="7" t="s">
        <v>113</v>
      </c>
      <c r="F88" s="7" t="s">
        <v>97</v>
      </c>
      <c r="G88" s="7">
        <v>-47.5</v>
      </c>
      <c r="H88" s="7">
        <v>47.5</v>
      </c>
      <c r="I88" s="7">
        <v>-50</v>
      </c>
      <c r="J88" s="7">
        <f>MAX(0,G88:I88)</f>
        <v>47.5</v>
      </c>
      <c r="K88" s="8">
        <f>500/(594.31747775582+-27.23842536447*C88+0.82112226871*C88^2+-0.00930733913*C88^3+0.00004731582*C88^4+-0.00000009054*C88^5)</f>
        <v>1.2713157169863518</v>
      </c>
      <c r="L88" s="9">
        <f>J88*K88</f>
        <v>60.387496556851708</v>
      </c>
      <c r="M88" s="6" t="s">
        <v>45</v>
      </c>
    </row>
    <row r="89" spans="1:13" x14ac:dyDescent="0.25">
      <c r="A89" s="7">
        <v>85</v>
      </c>
      <c r="B89" s="7">
        <v>72</v>
      </c>
      <c r="C89" s="9">
        <v>68.900000000000006</v>
      </c>
      <c r="D89" s="9"/>
      <c r="E89" s="7" t="s">
        <v>164</v>
      </c>
      <c r="F89" s="7" t="s">
        <v>38</v>
      </c>
      <c r="G89" s="12">
        <v>-57.5</v>
      </c>
      <c r="H89" s="11">
        <v>57.5</v>
      </c>
      <c r="I89" s="11">
        <v>60</v>
      </c>
      <c r="J89" s="7">
        <f>MAX(0,G89:I89)</f>
        <v>60</v>
      </c>
      <c r="K89" s="8">
        <f>500/(594.31747775582+-27.23842536447*C89+0.82112226871*C89^2+-0.00930733913*C89^3+0.00004731582*C89^4+-0.00000009054*C89^5)</f>
        <v>1.0058646249097434</v>
      </c>
      <c r="L89" s="9">
        <f>J89*K89</f>
        <v>60.351877494584599</v>
      </c>
      <c r="M89" s="6" t="s">
        <v>52</v>
      </c>
    </row>
    <row r="90" spans="1:13" x14ac:dyDescent="0.25">
      <c r="A90" s="7">
        <v>86</v>
      </c>
      <c r="B90" s="7">
        <v>63</v>
      </c>
      <c r="C90" s="7">
        <v>61.55</v>
      </c>
      <c r="E90" s="7" t="s">
        <v>152</v>
      </c>
      <c r="F90" s="7" t="s">
        <v>54</v>
      </c>
      <c r="G90" s="7">
        <v>55</v>
      </c>
      <c r="H90" s="7">
        <v>-57.5</v>
      </c>
      <c r="I90" s="7">
        <v>-57.5</v>
      </c>
      <c r="J90" s="7">
        <f>MAX(0,G90:I90)</f>
        <v>55</v>
      </c>
      <c r="K90" s="8">
        <f>500/(594.31747775582+-27.23842536447*C90+0.82112226871*C90^2+-0.00930733913*C90^3+0.00004731582*C90^4+-0.00000009054*C90^5)</f>
        <v>1.0931810450874166</v>
      </c>
      <c r="L90" s="9">
        <f>J90*K90</f>
        <v>60.124957479807918</v>
      </c>
      <c r="M90" s="6" t="s">
        <v>45</v>
      </c>
    </row>
    <row r="91" spans="1:13" x14ac:dyDescent="0.25">
      <c r="A91" s="7">
        <v>87</v>
      </c>
      <c r="B91" s="7">
        <v>84</v>
      </c>
      <c r="C91" s="7">
        <v>74.02</v>
      </c>
      <c r="E91" s="7" t="s">
        <v>128</v>
      </c>
      <c r="F91" s="7" t="s">
        <v>54</v>
      </c>
      <c r="G91" s="7">
        <v>55</v>
      </c>
      <c r="H91" s="7">
        <v>62.5</v>
      </c>
      <c r="I91" s="7">
        <v>-67.5</v>
      </c>
      <c r="J91" s="7">
        <f>MAX(0,G91:I91)</f>
        <v>62.5</v>
      </c>
      <c r="K91" s="8">
        <f>500/(594.31747775582+-27.23842536447*C91+0.82112226871*C91^2+-0.00930733913*C91^3+0.00004731582*C91^4+-0.00000009054*C91^5)</f>
        <v>0.95858340984954571</v>
      </c>
      <c r="L91" s="9">
        <f>J91*K91</f>
        <v>59.911463115596604</v>
      </c>
      <c r="M91" s="6" t="s">
        <v>45</v>
      </c>
    </row>
    <row r="92" spans="1:13" x14ac:dyDescent="0.25">
      <c r="A92" s="7">
        <v>88</v>
      </c>
      <c r="B92" s="7">
        <v>72</v>
      </c>
      <c r="C92" s="7">
        <v>69.760000000000005</v>
      </c>
      <c r="E92" s="7" t="s">
        <v>116</v>
      </c>
      <c r="F92" s="7" t="s">
        <v>91</v>
      </c>
      <c r="G92" s="7">
        <v>57.5</v>
      </c>
      <c r="H92" s="7">
        <v>60</v>
      </c>
      <c r="I92" s="7">
        <v>-62.5</v>
      </c>
      <c r="J92" s="7">
        <f>MAX(0,G92:I92)</f>
        <v>60</v>
      </c>
      <c r="K92" s="8">
        <f>500/(594.31747775582+-27.23842536447*C92+0.82112226871*C92^2+-0.00930733913*C92^3+0.00004731582*C92^4+-0.00000009054*C92^5)</f>
        <v>0.99720580982401297</v>
      </c>
      <c r="L92" s="9">
        <f>J92*K92</f>
        <v>59.832348589440777</v>
      </c>
      <c r="M92" s="6" t="s">
        <v>45</v>
      </c>
    </row>
    <row r="93" spans="1:13" x14ac:dyDescent="0.25">
      <c r="A93" s="7">
        <v>89</v>
      </c>
      <c r="B93" s="7">
        <v>84</v>
      </c>
      <c r="C93" s="17">
        <v>80.319999999999993</v>
      </c>
      <c r="D93" s="17" t="s">
        <v>206</v>
      </c>
      <c r="E93" s="17" t="s">
        <v>212</v>
      </c>
      <c r="F93" s="17" t="s">
        <v>54</v>
      </c>
      <c r="G93" s="18">
        <v>57.5</v>
      </c>
      <c r="H93" s="18">
        <v>62.5</v>
      </c>
      <c r="I93" s="18">
        <v>65</v>
      </c>
      <c r="J93" s="7">
        <f>MAX(0,G93:I93)</f>
        <v>65</v>
      </c>
      <c r="K93" s="8">
        <f>500/(594.31747775582+-27.23842536447*C93+0.82112226871*C93^2+-0.00930733913*C93^3+0.00004731582*C93^4+-0.00000009054*C93^5)</f>
        <v>0.91298700768141527</v>
      </c>
      <c r="L93" s="9">
        <f>J93*K93</f>
        <v>59.344155499291993</v>
      </c>
      <c r="M93" s="6" t="s">
        <v>216</v>
      </c>
    </row>
    <row r="94" spans="1:13" x14ac:dyDescent="0.25">
      <c r="A94" s="7">
        <v>90</v>
      </c>
      <c r="B94" s="7">
        <v>72</v>
      </c>
      <c r="C94" s="7">
        <v>66.7</v>
      </c>
      <c r="E94" s="7" t="s">
        <v>156</v>
      </c>
      <c r="F94" s="7" t="s">
        <v>54</v>
      </c>
      <c r="G94" s="11">
        <v>50</v>
      </c>
      <c r="H94" s="11">
        <v>52.5</v>
      </c>
      <c r="I94" s="11">
        <v>57.5</v>
      </c>
      <c r="J94" s="7">
        <f>MAX(0,G94:I94)</f>
        <v>57.5</v>
      </c>
      <c r="K94" s="8">
        <f>500/(594.31747775582+-27.23842536447*C94+0.82112226871*C94^2+-0.00930733913*C94^3+0.00004731582*C94^4+-0.00000009054*C94^5)</f>
        <v>1.029432444299623</v>
      </c>
      <c r="L94" s="9">
        <f>J94*K94</f>
        <v>59.19236554722832</v>
      </c>
      <c r="M94" s="6" t="s">
        <v>103</v>
      </c>
    </row>
    <row r="95" spans="1:13" x14ac:dyDescent="0.25">
      <c r="A95" s="7">
        <v>91</v>
      </c>
      <c r="B95" s="7">
        <v>72</v>
      </c>
      <c r="C95" s="7">
        <v>71.11</v>
      </c>
      <c r="D95" s="7" t="s">
        <v>15</v>
      </c>
      <c r="E95" s="7" t="s">
        <v>108</v>
      </c>
      <c r="F95" s="7" t="s">
        <v>91</v>
      </c>
      <c r="G95" s="7">
        <v>55</v>
      </c>
      <c r="H95" s="7">
        <v>57.5</v>
      </c>
      <c r="I95" s="7">
        <v>60</v>
      </c>
      <c r="J95" s="7">
        <f>MAX(0,G95:I95)</f>
        <v>60</v>
      </c>
      <c r="K95" s="8">
        <f>500/(594.31747775582+-27.23842536447*C95+0.82112226871*C95^2+-0.00930733913*C95^3+0.00004731582*C95^4+-0.00000009054*C95^5)</f>
        <v>0.98421497486257437</v>
      </c>
      <c r="L95" s="9">
        <f>J95*K95</f>
        <v>59.052898491754462</v>
      </c>
      <c r="M95" s="6" t="s">
        <v>55</v>
      </c>
    </row>
    <row r="96" spans="1:13" x14ac:dyDescent="0.25">
      <c r="A96" s="7">
        <v>92</v>
      </c>
      <c r="B96" s="7">
        <v>85</v>
      </c>
      <c r="C96" s="7">
        <v>89.41</v>
      </c>
      <c r="D96" s="7" t="s">
        <v>15</v>
      </c>
      <c r="E96" s="7" t="s">
        <v>129</v>
      </c>
      <c r="F96" s="7" t="s">
        <v>91</v>
      </c>
      <c r="G96" s="7">
        <v>62.5</v>
      </c>
      <c r="H96" s="7">
        <v>65</v>
      </c>
      <c r="I96" s="7">
        <v>67.5</v>
      </c>
      <c r="J96" s="7">
        <f>MAX(0,G96:I96)</f>
        <v>67.5</v>
      </c>
      <c r="K96" s="8">
        <f>500/(594.31747775582+-27.23842536447*C96+0.82112226871*C96^2+-0.00930733913*C96^3+0.00004731582*C96^4+-0.00000009054*C96^5)</f>
        <v>0.86644736666590283</v>
      </c>
      <c r="L96" s="9">
        <f>J96*K96</f>
        <v>58.485197249948442</v>
      </c>
      <c r="M96" s="6" t="s">
        <v>55</v>
      </c>
    </row>
    <row r="97" spans="1:22" x14ac:dyDescent="0.25">
      <c r="A97" s="7">
        <v>93</v>
      </c>
      <c r="B97" s="7">
        <v>72</v>
      </c>
      <c r="C97" s="7">
        <v>68.61</v>
      </c>
      <c r="D97" s="7" t="s">
        <v>35</v>
      </c>
      <c r="E97" s="7" t="s">
        <v>84</v>
      </c>
      <c r="F97" s="7" t="s">
        <v>85</v>
      </c>
      <c r="G97" s="7">
        <v>55</v>
      </c>
      <c r="H97" s="7">
        <v>57.5</v>
      </c>
      <c r="I97" s="7">
        <v>-60</v>
      </c>
      <c r="J97" s="7">
        <f>MAX(0,G97:I97)</f>
        <v>57.5</v>
      </c>
      <c r="K97" s="8">
        <f>500/(594.31747775582+-27.23842536447*C97+0.82112226871*C97^2+-0.00930733913*C97^3+0.00004731582*C97^4+-0.00000009054*C97^5)</f>
        <v>1.0088533859324695</v>
      </c>
      <c r="L97" s="9">
        <f>J97*K97</f>
        <v>58.009069691116999</v>
      </c>
      <c r="M97" s="6" t="s">
        <v>55</v>
      </c>
    </row>
    <row r="98" spans="1:22" x14ac:dyDescent="0.25">
      <c r="A98" s="7">
        <v>94</v>
      </c>
      <c r="B98" s="7">
        <v>63</v>
      </c>
      <c r="C98" s="7">
        <v>61.8</v>
      </c>
      <c r="E98" s="7" t="s">
        <v>146</v>
      </c>
      <c r="F98" s="7" t="s">
        <v>54</v>
      </c>
      <c r="G98" s="7">
        <v>47.5</v>
      </c>
      <c r="H98" s="7">
        <v>-52.5</v>
      </c>
      <c r="I98" s="7">
        <v>52.5</v>
      </c>
      <c r="J98" s="7">
        <f>MAX(0,G98:I98)</f>
        <v>52.5</v>
      </c>
      <c r="K98" s="8">
        <f>500/(594.31747775582+-27.23842536447*C98+0.82112226871*C98^2+-0.00930733913*C98^3+0.00004731582*C98^4+-0.00000009054*C98^5)</f>
        <v>1.0897928205291236</v>
      </c>
      <c r="L98" s="9">
        <f>J98*K98</f>
        <v>57.214123077778993</v>
      </c>
      <c r="M98" s="6" t="s">
        <v>45</v>
      </c>
    </row>
    <row r="99" spans="1:22" x14ac:dyDescent="0.25">
      <c r="A99" s="7">
        <v>95</v>
      </c>
      <c r="B99" s="7">
        <v>63</v>
      </c>
      <c r="C99" s="7">
        <v>62</v>
      </c>
      <c r="E99" s="7" t="s">
        <v>122</v>
      </c>
      <c r="F99" s="7" t="s">
        <v>54</v>
      </c>
      <c r="G99" s="7">
        <v>50</v>
      </c>
      <c r="H99" s="7">
        <v>-52.5</v>
      </c>
      <c r="I99" s="7">
        <v>52.5</v>
      </c>
      <c r="J99" s="7">
        <f>MAX(0,G99:I99)</f>
        <v>52.5</v>
      </c>
      <c r="K99" s="8">
        <f>500/(594.31747775582+-27.23842536447*C99+0.82112226871*C99^2+-0.00930733913*C99^3+0.00004731582*C99^4+-0.00000009054*C99^5)</f>
        <v>1.0871045245648283</v>
      </c>
      <c r="L99" s="9">
        <f>J99*K99</f>
        <v>57.072987539653489</v>
      </c>
      <c r="M99" s="6" t="s">
        <v>45</v>
      </c>
    </row>
    <row r="100" spans="1:22" x14ac:dyDescent="0.25">
      <c r="A100" s="7">
        <v>96</v>
      </c>
      <c r="B100" s="7">
        <v>84</v>
      </c>
      <c r="C100" s="17">
        <v>81.099999999999994</v>
      </c>
      <c r="D100" s="17" t="s">
        <v>206</v>
      </c>
      <c r="E100" s="17" t="s">
        <v>213</v>
      </c>
      <c r="F100" s="17" t="s">
        <v>85</v>
      </c>
      <c r="G100" s="18">
        <v>57.5</v>
      </c>
      <c r="H100" s="18">
        <v>62.5</v>
      </c>
      <c r="I100" s="18">
        <v>-70</v>
      </c>
      <c r="J100" s="7">
        <f>MAX(0,G100:I100)</f>
        <v>62.5</v>
      </c>
      <c r="K100" s="8">
        <f>500/(594.31747775582+-27.23842536447*C100+0.82112226871*C100^2+-0.00930733913*C100^3+0.00004731582*C100^4+-0.00000009054*C100^5)</f>
        <v>0.90817997190001509</v>
      </c>
      <c r="L100" s="9">
        <f>J100*K100</f>
        <v>56.761248243750941</v>
      </c>
      <c r="M100" s="6" t="s">
        <v>216</v>
      </c>
    </row>
    <row r="101" spans="1:22" x14ac:dyDescent="0.25">
      <c r="A101" s="7">
        <v>97</v>
      </c>
      <c r="B101" s="7">
        <v>72</v>
      </c>
      <c r="C101" s="9">
        <v>66.75</v>
      </c>
      <c r="D101" s="9"/>
      <c r="E101" s="7" t="s">
        <v>155</v>
      </c>
      <c r="F101" s="7" t="s">
        <v>54</v>
      </c>
      <c r="G101" s="12">
        <v>47.5</v>
      </c>
      <c r="H101" s="11">
        <v>52.5</v>
      </c>
      <c r="I101" s="11">
        <v>55</v>
      </c>
      <c r="J101" s="7">
        <f>MAX(0,G101:I101)</f>
        <v>55</v>
      </c>
      <c r="K101" s="8">
        <f>500/(594.31747775582+-27.23842536447*C101+0.82112226871*C101^2+-0.00930733913*C101^3+0.00004731582*C101^4+-0.00000009054*C101^5)</f>
        <v>1.0288735276801624</v>
      </c>
      <c r="L101" s="9">
        <f>J101*K101</f>
        <v>56.58804402240893</v>
      </c>
      <c r="M101" s="6" t="s">
        <v>52</v>
      </c>
    </row>
    <row r="102" spans="1:22" x14ac:dyDescent="0.25">
      <c r="A102" s="7">
        <v>98</v>
      </c>
      <c r="B102" s="7">
        <v>72</v>
      </c>
      <c r="C102" s="9">
        <v>72</v>
      </c>
      <c r="D102" s="9"/>
      <c r="E102" s="7" t="s">
        <v>154</v>
      </c>
      <c r="F102" s="7" t="s">
        <v>44</v>
      </c>
      <c r="G102" s="12">
        <v>50</v>
      </c>
      <c r="H102" s="11">
        <v>57.5</v>
      </c>
      <c r="I102" s="11">
        <v>-60</v>
      </c>
      <c r="J102" s="7">
        <f>MAX(0,G102:I102)</f>
        <v>57.5</v>
      </c>
      <c r="K102" s="8">
        <f>500/(594.31747775582+-27.23842536447*C102+0.82112226871*C102^2+-0.00930733913*C102^3+0.00004731582*C102^4+-0.00000009054*C102^5)</f>
        <v>0.97604003699071418</v>
      </c>
      <c r="L102" s="9">
        <f>J102*K102</f>
        <v>56.122302126966062</v>
      </c>
      <c r="M102" s="6" t="s">
        <v>52</v>
      </c>
    </row>
    <row r="103" spans="1:22" x14ac:dyDescent="0.25">
      <c r="A103" s="7">
        <v>99</v>
      </c>
      <c r="B103" s="7">
        <v>72</v>
      </c>
      <c r="C103" s="17">
        <v>67.650000000000006</v>
      </c>
      <c r="D103" s="17" t="s">
        <v>206</v>
      </c>
      <c r="E103" s="17" t="s">
        <v>174</v>
      </c>
      <c r="F103" s="17" t="s">
        <v>54</v>
      </c>
      <c r="G103" s="18">
        <v>50</v>
      </c>
      <c r="H103" s="18">
        <v>55</v>
      </c>
      <c r="I103" s="18">
        <v>-57.5</v>
      </c>
      <c r="J103" s="7">
        <f>MAX(0,G103:I103)</f>
        <v>55</v>
      </c>
      <c r="K103" s="8">
        <f>500/(594.31747775582+-27.23842536447*C103+0.82112226871*C103^2+-0.00930733913*C103^3+0.00004731582*C103^4+-0.00000009054*C103^5)</f>
        <v>1.019000359481298</v>
      </c>
      <c r="L103" s="9">
        <f>J103*K103</f>
        <v>56.045019771471388</v>
      </c>
      <c r="M103" s="6" t="s">
        <v>216</v>
      </c>
    </row>
    <row r="104" spans="1:22" x14ac:dyDescent="0.25">
      <c r="A104" s="7">
        <v>100</v>
      </c>
      <c r="B104" s="7">
        <v>84</v>
      </c>
      <c r="C104" s="9">
        <v>83.9</v>
      </c>
      <c r="D104" s="9"/>
      <c r="E104" s="7" t="s">
        <v>171</v>
      </c>
      <c r="F104" s="7" t="s">
        <v>38</v>
      </c>
      <c r="G104" s="12">
        <v>55</v>
      </c>
      <c r="H104" s="11">
        <v>60</v>
      </c>
      <c r="I104" s="11">
        <v>62.5</v>
      </c>
      <c r="J104" s="7">
        <f>MAX(0,G104:I104)</f>
        <v>62.5</v>
      </c>
      <c r="K104" s="8">
        <f>500/(594.31747775582+-27.23842536447*C104+0.82112226871*C104^2+-0.00930733913*C104^3+0.00004731582*C104^4+-0.00000009054*C104^5)</f>
        <v>0.89227118338110933</v>
      </c>
      <c r="L104" s="9">
        <f>J104*K104</f>
        <v>55.766948961319336</v>
      </c>
      <c r="M104" s="6" t="s">
        <v>52</v>
      </c>
    </row>
    <row r="105" spans="1:22" x14ac:dyDescent="0.25">
      <c r="A105" s="7">
        <v>101</v>
      </c>
      <c r="B105" s="7">
        <v>84</v>
      </c>
      <c r="C105" s="17">
        <v>78.59</v>
      </c>
      <c r="D105" s="17" t="s">
        <v>206</v>
      </c>
      <c r="E105" s="17" t="s">
        <v>214</v>
      </c>
      <c r="F105" s="17" t="s">
        <v>85</v>
      </c>
      <c r="G105" s="18">
        <v>55</v>
      </c>
      <c r="H105" s="18">
        <v>60</v>
      </c>
      <c r="I105" s="18">
        <v>-62.5</v>
      </c>
      <c r="J105" s="7">
        <f>MAX(0,G105:I105)</f>
        <v>60</v>
      </c>
      <c r="K105" s="8">
        <f>500/(594.31747775582+-27.23842536447*C105+0.82112226871*C105^2+-0.00930733913*C105^3+0.00004731582*C105^4+-0.00000009054*C105^5)</f>
        <v>0.92427195053151234</v>
      </c>
      <c r="L105" s="9">
        <f>J105*K105</f>
        <v>55.456317031890741</v>
      </c>
      <c r="M105" s="6" t="s">
        <v>216</v>
      </c>
    </row>
    <row r="106" spans="1:22" x14ac:dyDescent="0.25">
      <c r="A106" s="7">
        <v>102</v>
      </c>
      <c r="B106" s="7">
        <v>47</v>
      </c>
      <c r="C106" s="7">
        <v>45.6</v>
      </c>
      <c r="E106" s="7" t="s">
        <v>160</v>
      </c>
      <c r="F106" s="7" t="s">
        <v>89</v>
      </c>
      <c r="G106" s="13">
        <v>37.5</v>
      </c>
      <c r="H106" s="13">
        <v>40</v>
      </c>
      <c r="I106" s="13">
        <v>-42.5</v>
      </c>
      <c r="J106" s="7">
        <f>MAX(0,G106:I106)</f>
        <v>40</v>
      </c>
      <c r="K106" s="8">
        <f>500/(594.31747775582+-27.23842536447*C106+0.82112226871*C106^2+-0.00930733913*C106^3+0.00004731582*C106^4+-0.00000009054*C106^5)</f>
        <v>1.3741045685961339</v>
      </c>
      <c r="L106" s="9">
        <f>J106*K106</f>
        <v>54.964182743845356</v>
      </c>
      <c r="M106" s="6" t="s">
        <v>93</v>
      </c>
    </row>
    <row r="107" spans="1:22" x14ac:dyDescent="0.25">
      <c r="A107" s="7">
        <v>103</v>
      </c>
      <c r="B107" s="7">
        <v>72</v>
      </c>
      <c r="C107" s="7">
        <v>70.25</v>
      </c>
      <c r="E107" s="7" t="s">
        <v>159</v>
      </c>
      <c r="F107" s="7" t="s">
        <v>54</v>
      </c>
      <c r="G107" s="13">
        <v>50</v>
      </c>
      <c r="H107" s="13">
        <v>55</v>
      </c>
      <c r="I107" s="13">
        <v>-57.5</v>
      </c>
      <c r="J107" s="7">
        <f>MAX(0,G107:I107)</f>
        <v>55</v>
      </c>
      <c r="K107" s="8">
        <f>500/(594.31747775582+-27.23842536447*C107+0.82112226871*C107^2+-0.00930733913*C107^3+0.00004731582*C107^4+-0.00000009054*C107^5)</f>
        <v>0.99240681609513703</v>
      </c>
      <c r="L107" s="9">
        <f>J107*K107</f>
        <v>54.582374885232539</v>
      </c>
      <c r="M107" s="6" t="s">
        <v>93</v>
      </c>
      <c r="P107" s="11"/>
      <c r="Q107" s="11"/>
      <c r="R107" s="11"/>
      <c r="U107" s="8"/>
      <c r="V107" s="9"/>
    </row>
    <row r="108" spans="1:22" x14ac:dyDescent="0.25">
      <c r="A108" s="7">
        <v>104</v>
      </c>
      <c r="B108" s="7">
        <v>84</v>
      </c>
      <c r="C108" s="9">
        <v>81.05</v>
      </c>
      <c r="D108" s="9"/>
      <c r="E108" s="7" t="s">
        <v>162</v>
      </c>
      <c r="F108" s="7" t="s">
        <v>54</v>
      </c>
      <c r="G108" s="12">
        <v>55</v>
      </c>
      <c r="H108" s="11">
        <v>57.5</v>
      </c>
      <c r="I108" s="11">
        <v>60</v>
      </c>
      <c r="J108" s="7">
        <f>MAX(0,G108:I108)</f>
        <v>60</v>
      </c>
      <c r="K108" s="8">
        <f>500/(594.31747775582+-27.23842536447*C108+0.82112226871*C108^2+-0.00930733913*C108^3+0.00004731582*C108^4+-0.00000009054*C108^5)</f>
        <v>0.90848303350669712</v>
      </c>
      <c r="L108" s="9">
        <f>J108*K108</f>
        <v>54.50898201040183</v>
      </c>
      <c r="M108" s="6" t="s">
        <v>52</v>
      </c>
      <c r="P108" s="11"/>
      <c r="Q108" s="11"/>
      <c r="R108" s="11"/>
      <c r="U108" s="8"/>
      <c r="V108" s="9"/>
    </row>
    <row r="109" spans="1:22" x14ac:dyDescent="0.25">
      <c r="A109" s="7">
        <v>105</v>
      </c>
      <c r="B109" s="7">
        <v>84</v>
      </c>
      <c r="C109" s="9">
        <v>81.599999999999994</v>
      </c>
      <c r="D109" s="9"/>
      <c r="E109" s="7" t="s">
        <v>39</v>
      </c>
      <c r="F109" s="7" t="s">
        <v>38</v>
      </c>
      <c r="G109" s="12">
        <v>50</v>
      </c>
      <c r="H109" s="11">
        <v>55</v>
      </c>
      <c r="I109" s="11">
        <v>60</v>
      </c>
      <c r="J109" s="7">
        <f>MAX(0,G109:I109)</f>
        <v>60</v>
      </c>
      <c r="K109" s="8">
        <f>500/(594.31747775582+-27.23842536447*C109+0.82112226871*C109^2+-0.00930733913*C109^3+0.00004731582*C109^4+-0.00000009054*C109^5)</f>
        <v>0.90518703912265952</v>
      </c>
      <c r="L109" s="9">
        <f>J109*K109</f>
        <v>54.311222347359575</v>
      </c>
      <c r="M109" s="6" t="s">
        <v>52</v>
      </c>
    </row>
    <row r="110" spans="1:22" x14ac:dyDescent="0.25">
      <c r="A110" s="7">
        <v>106</v>
      </c>
      <c r="B110" s="7">
        <v>57</v>
      </c>
      <c r="C110" s="7">
        <v>55.01</v>
      </c>
      <c r="E110" s="7" t="s">
        <v>135</v>
      </c>
      <c r="F110" s="7" t="s">
        <v>134</v>
      </c>
      <c r="G110" s="7">
        <v>37.5</v>
      </c>
      <c r="H110" s="7">
        <v>42.5</v>
      </c>
      <c r="I110" s="7">
        <v>45</v>
      </c>
      <c r="J110" s="7">
        <f>MAX(0,G110:I110)</f>
        <v>45</v>
      </c>
      <c r="K110" s="8">
        <f>500/(594.31747775582+-27.23842536447*C110+0.82112226871*C110^2+-0.00930733913*C110^3+0.00004731582*C110^4+-0.00000009054*C110^5)</f>
        <v>1.1931692691073241</v>
      </c>
      <c r="L110" s="9">
        <f>J110*K110</f>
        <v>53.692617109829584</v>
      </c>
      <c r="M110" s="6" t="s">
        <v>45</v>
      </c>
    </row>
    <row r="111" spans="1:22" x14ac:dyDescent="0.25">
      <c r="A111" s="7">
        <v>107</v>
      </c>
      <c r="B111" s="7">
        <v>57</v>
      </c>
      <c r="C111" s="7">
        <v>55.87</v>
      </c>
      <c r="E111" s="7" t="s">
        <v>151</v>
      </c>
      <c r="F111" s="7" t="s">
        <v>38</v>
      </c>
      <c r="G111" s="13">
        <v>42.5</v>
      </c>
      <c r="H111" s="13">
        <v>45</v>
      </c>
      <c r="I111" s="13">
        <v>-47.5</v>
      </c>
      <c r="J111" s="7">
        <f>MAX(0,G111:I111)</f>
        <v>45</v>
      </c>
      <c r="K111" s="8">
        <f>500/(594.31747775582+-27.23842536447*C111+0.82112226871*C111^2+-0.00930733913*C111^3+0.00004731582*C111^4+-0.00000009054*C111^5)</f>
        <v>1.1787509807024068</v>
      </c>
      <c r="L111" s="9">
        <f>J111*K111</f>
        <v>53.043794131608308</v>
      </c>
      <c r="M111" s="6" t="s">
        <v>93</v>
      </c>
    </row>
    <row r="112" spans="1:22" x14ac:dyDescent="0.25">
      <c r="A112" s="7">
        <v>108</v>
      </c>
      <c r="B112" s="7">
        <v>52</v>
      </c>
      <c r="C112" s="9">
        <v>52</v>
      </c>
      <c r="D112" s="9"/>
      <c r="E112" s="7" t="s">
        <v>200</v>
      </c>
      <c r="F112" s="7" t="s">
        <v>201</v>
      </c>
      <c r="G112" s="7">
        <v>35</v>
      </c>
      <c r="H112" s="7">
        <v>40</v>
      </c>
      <c r="I112" s="7">
        <v>42.5</v>
      </c>
      <c r="J112" s="7">
        <f>MAX(0,G112:I112)</f>
        <v>42.5</v>
      </c>
      <c r="K112" s="8">
        <f>500/(594.31747775582+-27.23842536447*C112+0.82112226871*C112^2+-0.00930733913*C112^3+0.00004731582*C112^4+-0.00000009054*C112^5)</f>
        <v>1.2466369894301514</v>
      </c>
      <c r="L112" s="9">
        <f>J112*K112</f>
        <v>52.982072050781433</v>
      </c>
      <c r="M112" s="6" t="s">
        <v>194</v>
      </c>
    </row>
    <row r="113" spans="1:13" x14ac:dyDescent="0.25">
      <c r="A113" s="7">
        <v>109</v>
      </c>
      <c r="B113" s="7">
        <v>72</v>
      </c>
      <c r="C113" s="9">
        <v>71.05</v>
      </c>
      <c r="D113" s="9"/>
      <c r="E113" s="7" t="s">
        <v>173</v>
      </c>
      <c r="F113" s="7" t="s">
        <v>38</v>
      </c>
      <c r="G113" s="12">
        <v>50</v>
      </c>
      <c r="H113" s="11">
        <v>52.5</v>
      </c>
      <c r="I113" s="11">
        <v>-55</v>
      </c>
      <c r="J113" s="7">
        <f>MAX(0,G113:I113)</f>
        <v>52.5</v>
      </c>
      <c r="K113" s="8">
        <f>500/(594.31747775582+-27.23842536447*C113+0.82112226871*C113^2+-0.00930733913*C113^3+0.00004731582*C113^4+-0.00000009054*C113^5)</f>
        <v>0.98477707870993536</v>
      </c>
      <c r="L113" s="9">
        <f>J113*K113</f>
        <v>51.700796632271604</v>
      </c>
      <c r="M113" s="6" t="s">
        <v>52</v>
      </c>
    </row>
    <row r="114" spans="1:13" x14ac:dyDescent="0.25">
      <c r="A114" s="7">
        <v>110</v>
      </c>
      <c r="B114" s="7">
        <v>72</v>
      </c>
      <c r="C114" s="9">
        <v>67</v>
      </c>
      <c r="D114" s="9"/>
      <c r="E114" s="7" t="s">
        <v>169</v>
      </c>
      <c r="F114" s="7" t="s">
        <v>54</v>
      </c>
      <c r="G114" s="12">
        <v>45</v>
      </c>
      <c r="H114" s="11">
        <v>50</v>
      </c>
      <c r="I114" s="11">
        <v>-52.5</v>
      </c>
      <c r="J114" s="7">
        <f>MAX(0,G114:I114)</f>
        <v>50</v>
      </c>
      <c r="K114" s="8">
        <f>500/(594.31747775582+-27.23842536447*C114+0.82112226871*C114^2+-0.00930733913*C114^3+0.00004731582*C114^4+-0.00000009054*C114^5)</f>
        <v>1.0260954740321115</v>
      </c>
      <c r="L114" s="9">
        <f>J114*K114</f>
        <v>51.304773701605576</v>
      </c>
      <c r="M114" s="6" t="s">
        <v>52</v>
      </c>
    </row>
    <row r="115" spans="1:13" x14ac:dyDescent="0.25">
      <c r="A115" s="7">
        <v>111</v>
      </c>
      <c r="B115" s="7">
        <v>63</v>
      </c>
      <c r="C115" s="17">
        <v>62.94</v>
      </c>
      <c r="D115" s="17" t="s">
        <v>206</v>
      </c>
      <c r="E115" s="17" t="s">
        <v>208</v>
      </c>
      <c r="F115" s="17" t="s">
        <v>85</v>
      </c>
      <c r="G115" s="18">
        <v>45</v>
      </c>
      <c r="H115" s="18">
        <v>47.5</v>
      </c>
      <c r="I115" s="18">
        <v>-52.5</v>
      </c>
      <c r="J115" s="7">
        <f>MAX(0,G115:I115)</f>
        <v>47.5</v>
      </c>
      <c r="K115" s="8">
        <f>500/(594.31747775582+-27.23842536447*C115+0.82112226871*C115^2+-0.00930733913*C115^3+0.00004731582*C115^4+-0.00000009054*C115^5)</f>
        <v>1.0747325286084173</v>
      </c>
      <c r="L115" s="9">
        <f>J115*K115</f>
        <v>51.049795108899822</v>
      </c>
      <c r="M115" s="6" t="s">
        <v>216</v>
      </c>
    </row>
    <row r="116" spans="1:13" x14ac:dyDescent="0.25">
      <c r="A116" s="7">
        <v>112</v>
      </c>
      <c r="B116" s="7">
        <v>72</v>
      </c>
      <c r="C116" s="7">
        <v>68.2</v>
      </c>
      <c r="E116" s="7" t="s">
        <v>153</v>
      </c>
      <c r="F116" s="7" t="s">
        <v>54</v>
      </c>
      <c r="G116" s="11">
        <v>45</v>
      </c>
      <c r="H116" s="11">
        <v>50</v>
      </c>
      <c r="I116" s="11">
        <v>-55</v>
      </c>
      <c r="J116" s="7">
        <f>MAX(0,G116:I116)</f>
        <v>50</v>
      </c>
      <c r="K116" s="8">
        <f>500/(594.31747775582+-27.23842536447*C116+0.82112226871*C116^2+-0.00930733913*C116^3+0.00004731582*C116^4+-0.00000009054*C116^5)</f>
        <v>1.013139100375444</v>
      </c>
      <c r="L116" s="9">
        <f>J116*K116</f>
        <v>50.656955018772202</v>
      </c>
      <c r="M116" s="6" t="s">
        <v>103</v>
      </c>
    </row>
    <row r="117" spans="1:13" x14ac:dyDescent="0.25">
      <c r="A117" s="7">
        <v>113</v>
      </c>
      <c r="B117" s="7">
        <v>63</v>
      </c>
      <c r="C117" s="17">
        <v>57.01</v>
      </c>
      <c r="D117" s="17" t="s">
        <v>206</v>
      </c>
      <c r="E117" s="17" t="s">
        <v>209</v>
      </c>
      <c r="F117" s="17" t="s">
        <v>54</v>
      </c>
      <c r="G117" s="18">
        <v>42.5</v>
      </c>
      <c r="H117" s="18">
        <v>-45</v>
      </c>
      <c r="I117" s="18">
        <v>-45</v>
      </c>
      <c r="J117" s="7">
        <f>MAX(0,G117:I117)</f>
        <v>42.5</v>
      </c>
      <c r="K117" s="8">
        <f>500/(594.31747775582+-27.23842536447*C117+0.82112226871*C117^2+-0.00930733913*C117^3+0.00004731582*C117^4+-0.00000009054*C117^5)</f>
        <v>1.160234688633683</v>
      </c>
      <c r="L117" s="9">
        <f>J117*K117</f>
        <v>49.309974266931526</v>
      </c>
      <c r="M117" s="6" t="s">
        <v>216</v>
      </c>
    </row>
    <row r="118" spans="1:13" x14ac:dyDescent="0.25">
      <c r="A118" s="7">
        <v>114</v>
      </c>
      <c r="B118" s="7">
        <v>63</v>
      </c>
      <c r="C118" s="7">
        <v>61.98</v>
      </c>
      <c r="E118" s="7" t="s">
        <v>161</v>
      </c>
      <c r="F118" s="7" t="s">
        <v>107</v>
      </c>
      <c r="G118" s="13">
        <v>40</v>
      </c>
      <c r="H118" s="13">
        <v>45</v>
      </c>
      <c r="I118" s="13">
        <v>-47.5</v>
      </c>
      <c r="J118" s="7">
        <f>MAX(0,G118:I118)</f>
        <v>45</v>
      </c>
      <c r="K118" s="8">
        <f>500/(594.31747775582+-27.23842536447*C118+0.82112226871*C118^2+-0.00930733913*C118^3+0.00004731582*C118^4+-0.00000009054*C118^5)</f>
        <v>1.0873724651781247</v>
      </c>
      <c r="L118" s="9">
        <f>J118*K118</f>
        <v>48.93176093301561</v>
      </c>
      <c r="M118" s="6" t="s">
        <v>93</v>
      </c>
    </row>
    <row r="119" spans="1:13" x14ac:dyDescent="0.25">
      <c r="A119" s="7">
        <v>115</v>
      </c>
      <c r="B119" s="7">
        <v>72</v>
      </c>
      <c r="C119" s="7">
        <v>71.75</v>
      </c>
      <c r="E119" s="7" t="s">
        <v>170</v>
      </c>
      <c r="F119" s="7" t="s">
        <v>89</v>
      </c>
      <c r="G119" s="13">
        <v>42.5</v>
      </c>
      <c r="H119" s="13">
        <v>45</v>
      </c>
      <c r="I119" s="13">
        <v>47.5</v>
      </c>
      <c r="J119" s="7">
        <f>MAX(0,G119:I119)</f>
        <v>47.5</v>
      </c>
      <c r="K119" s="8">
        <f>500/(594.31747775582+-27.23842536447*C119+0.82112226871*C119^2+-0.00930733913*C119^3+0.00004731582*C119^4+-0.00000009054*C119^5)</f>
        <v>0.97830576035563488</v>
      </c>
      <c r="L119" s="9">
        <f>J119*K119</f>
        <v>46.469523616892658</v>
      </c>
      <c r="M119" s="6" t="s">
        <v>93</v>
      </c>
    </row>
    <row r="120" spans="1:13" x14ac:dyDescent="0.25">
      <c r="A120" s="7">
        <v>116</v>
      </c>
      <c r="B120" s="7">
        <v>72</v>
      </c>
      <c r="C120" s="7">
        <v>70</v>
      </c>
      <c r="E120" s="7" t="s">
        <v>167</v>
      </c>
      <c r="F120" s="7" t="s">
        <v>89</v>
      </c>
      <c r="G120" s="11">
        <v>42.5</v>
      </c>
      <c r="H120" s="11">
        <v>-47.5</v>
      </c>
      <c r="I120" s="11" t="s">
        <v>148</v>
      </c>
      <c r="J120" s="7">
        <f>MAX(0,G120:I120)</f>
        <v>42.5</v>
      </c>
      <c r="K120" s="8">
        <f>500/(594.31747775582+-27.23842536447*C120+0.82112226871*C120^2+-0.00930733913*C120^3+0.00004731582*C120^4+-0.00000009054*C120^5)</f>
        <v>0.99484321520781138</v>
      </c>
      <c r="L120" s="9">
        <f>J120*K120</f>
        <v>42.280836646331984</v>
      </c>
      <c r="M120" s="6" t="s">
        <v>103</v>
      </c>
    </row>
    <row r="121" spans="1:13" x14ac:dyDescent="0.25">
      <c r="A121" s="7">
        <v>117</v>
      </c>
      <c r="B121" s="7">
        <v>57</v>
      </c>
      <c r="C121" s="9">
        <v>55.55</v>
      </c>
      <c r="D121" s="9"/>
      <c r="E121" s="7" t="s">
        <v>168</v>
      </c>
      <c r="F121" s="7" t="s">
        <v>54</v>
      </c>
      <c r="G121" s="12">
        <v>35</v>
      </c>
      <c r="H121" s="11">
        <v>-37.5</v>
      </c>
      <c r="I121" s="11">
        <v>-37.5</v>
      </c>
      <c r="J121" s="7">
        <f>MAX(0,G121:I121)</f>
        <v>35</v>
      </c>
      <c r="K121" s="8">
        <f>500/(594.31747775582+-27.23842536447*C121+0.82112226871*C121^2+-0.00930733913*C121^3+0.00004731582*C121^4+-0.00000009054*C121^5)</f>
        <v>1.1840707951650695</v>
      </c>
      <c r="L121" s="9">
        <f>J121*K121</f>
        <v>41.442477830777435</v>
      </c>
      <c r="M121" s="6" t="s">
        <v>52</v>
      </c>
    </row>
    <row r="122" spans="1:13" x14ac:dyDescent="0.25">
      <c r="A122" s="7">
        <v>118</v>
      </c>
      <c r="B122" s="7">
        <v>72</v>
      </c>
      <c r="C122" s="17">
        <v>68.97</v>
      </c>
      <c r="D122" s="17" t="s">
        <v>206</v>
      </c>
      <c r="E122" s="17" t="s">
        <v>211</v>
      </c>
      <c r="F122" s="17" t="s">
        <v>54</v>
      </c>
      <c r="G122" s="18">
        <v>40</v>
      </c>
      <c r="H122" s="18">
        <v>-45</v>
      </c>
      <c r="I122" s="18">
        <v>-45</v>
      </c>
      <c r="J122" s="7">
        <f>MAX(0,G122:I122)</f>
        <v>40</v>
      </c>
      <c r="K122" s="8">
        <f>500/(594.31747775582+-27.23842536447*C122+0.82112226871*C122^2+-0.00930733913*C122^3+0.00004731582*C122^4+-0.00000009054*C122^5)</f>
        <v>1.005148448570703</v>
      </c>
      <c r="L122" s="9">
        <f>J122*K122</f>
        <v>40.205937942828115</v>
      </c>
      <c r="M122" s="6" t="s">
        <v>216</v>
      </c>
    </row>
    <row r="123" spans="1:13" x14ac:dyDescent="0.25">
      <c r="A123" s="7">
        <v>119</v>
      </c>
      <c r="B123" s="7">
        <v>85</v>
      </c>
      <c r="C123" s="9">
        <v>112.9</v>
      </c>
      <c r="D123" s="9"/>
      <c r="E123" s="7" t="s">
        <v>165</v>
      </c>
      <c r="F123" s="7" t="s">
        <v>54</v>
      </c>
      <c r="G123" s="12">
        <v>-80</v>
      </c>
      <c r="H123" s="11">
        <v>-85</v>
      </c>
      <c r="I123" s="11">
        <v>-85</v>
      </c>
      <c r="J123" s="7">
        <f>MAX(0,G123:I123)</f>
        <v>0</v>
      </c>
      <c r="K123" s="8">
        <f>500/(594.31747775582+-27.23842536447*C123+0.82112226871*C123^2+-0.00930733913*C123^3+0.00004731582*C123^4+-0.00000009054*C123^5)</f>
        <v>0.80876692206051815</v>
      </c>
      <c r="L123" s="9">
        <f>J123*K123</f>
        <v>0</v>
      </c>
      <c r="M123" s="6" t="s">
        <v>52</v>
      </c>
    </row>
  </sheetData>
  <sortState ref="A4:M141">
    <sortCondition descending="1" ref="L4:L141"/>
    <sortCondition descending="1" ref="J4:J141"/>
  </sortState>
  <conditionalFormatting sqref="E109:E123">
    <cfRule type="duplicateValues" dxfId="30" priority="76"/>
  </conditionalFormatting>
  <conditionalFormatting sqref="E4:E123">
    <cfRule type="duplicateValues" dxfId="29" priority="9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3"/>
  <sheetViews>
    <sheetView tabSelected="1" zoomScaleNormal="100" workbookViewId="0">
      <pane ySplit="3" topLeftCell="A4" activePane="bottomLeft" state="frozen"/>
      <selection pane="bottomLeft" activeCell="N17" sqref="N17"/>
    </sheetView>
  </sheetViews>
  <sheetFormatPr defaultRowHeight="15" x14ac:dyDescent="0.25"/>
  <cols>
    <col min="1" max="1" width="4.28515625" style="7" customWidth="1"/>
    <col min="2" max="2" width="6.85546875" style="7" hidden="1" customWidth="1"/>
    <col min="3" max="3" width="9.140625" style="7" customWidth="1"/>
    <col min="4" max="4" width="16" style="7" customWidth="1"/>
    <col min="5" max="5" width="35.7109375" style="7" customWidth="1"/>
    <col min="6" max="6" width="22.28515625" style="7" customWidth="1"/>
    <col min="7" max="9" width="11.5703125" style="7" hidden="1" customWidth="1"/>
    <col min="10" max="10" width="8.85546875" style="7" customWidth="1"/>
    <col min="11" max="11" width="11.5703125" style="7" hidden="1" customWidth="1"/>
    <col min="12" max="12" width="9.140625" style="7" customWidth="1"/>
    <col min="13" max="13" width="13.28515625" style="6" customWidth="1"/>
    <col min="14" max="1025" width="9.140625" style="7" customWidth="1"/>
  </cols>
  <sheetData>
    <row r="1" spans="1:13" x14ac:dyDescent="0.25">
      <c r="A1" s="7" t="s">
        <v>192</v>
      </c>
    </row>
    <row r="3" spans="1:13" x14ac:dyDescent="0.25">
      <c r="A3" s="1" t="s">
        <v>1</v>
      </c>
      <c r="B3" s="1" t="s">
        <v>2</v>
      </c>
      <c r="C3" s="2" t="s">
        <v>3</v>
      </c>
      <c r="D3" s="14" t="s">
        <v>4</v>
      </c>
      <c r="E3" s="1" t="s">
        <v>5</v>
      </c>
      <c r="F3" s="1" t="s">
        <v>6</v>
      </c>
      <c r="G3" s="1">
        <v>1</v>
      </c>
      <c r="H3" s="1">
        <v>2</v>
      </c>
      <c r="I3" s="1">
        <v>3</v>
      </c>
      <c r="J3" s="3" t="s">
        <v>8</v>
      </c>
      <c r="K3" s="3" t="s">
        <v>12</v>
      </c>
      <c r="L3" s="3" t="s">
        <v>13</v>
      </c>
      <c r="M3" s="2" t="s">
        <v>14</v>
      </c>
    </row>
    <row r="4" spans="1:13" x14ac:dyDescent="0.25">
      <c r="B4" s="7">
        <v>46</v>
      </c>
      <c r="C4" s="1" t="s">
        <v>175</v>
      </c>
      <c r="D4" s="1"/>
    </row>
    <row r="5" spans="1:13" x14ac:dyDescent="0.25">
      <c r="A5" s="7">
        <v>1</v>
      </c>
      <c r="B5" s="7">
        <v>47</v>
      </c>
      <c r="C5" s="7">
        <v>44.61</v>
      </c>
      <c r="D5" s="7" t="s">
        <v>15</v>
      </c>
      <c r="E5" s="7" t="s">
        <v>94</v>
      </c>
      <c r="F5" s="7" t="s">
        <v>75</v>
      </c>
      <c r="G5" s="7">
        <v>55</v>
      </c>
      <c r="H5" s="7">
        <v>57.5</v>
      </c>
      <c r="I5" s="7">
        <v>-60</v>
      </c>
      <c r="J5" s="7">
        <f>MAX(0,G5:I5)</f>
        <v>57.5</v>
      </c>
      <c r="K5" s="8">
        <f>500/(594.31747775582+-27.23842536447*C5+0.82112226871*C5^2+-0.00930733913*C5^3+0.00004731582*C5^4+-0.00000009054*C5^5)</f>
        <v>1.3950638168858145</v>
      </c>
      <c r="L5" s="9">
        <f>J5*K5</f>
        <v>80.216169470934332</v>
      </c>
      <c r="M5" s="6" t="s">
        <v>55</v>
      </c>
    </row>
    <row r="6" spans="1:13" x14ac:dyDescent="0.25">
      <c r="A6" s="7">
        <v>2</v>
      </c>
      <c r="B6" s="7">
        <v>47</v>
      </c>
      <c r="C6" s="7">
        <v>46.46</v>
      </c>
      <c r="E6" s="7" t="s">
        <v>86</v>
      </c>
      <c r="F6" s="7" t="s">
        <v>68</v>
      </c>
      <c r="G6" s="7">
        <v>52.5</v>
      </c>
      <c r="H6" s="7">
        <v>55</v>
      </c>
      <c r="I6" s="7">
        <v>-57.5</v>
      </c>
      <c r="J6" s="7">
        <f>MAX(0,G6:I6)</f>
        <v>55</v>
      </c>
      <c r="K6" s="8">
        <f>500/(594.31747775582+-27.23842536447*C6+0.82112226871*C6^2+-0.00930733913*C6^3+0.00004731582*C6^4+-0.00000009054*C6^5)</f>
        <v>1.3560936377695538</v>
      </c>
      <c r="L6" s="9">
        <f>J6*K6</f>
        <v>74.585150077325466</v>
      </c>
      <c r="M6" s="6" t="s">
        <v>45</v>
      </c>
    </row>
    <row r="7" spans="1:13" x14ac:dyDescent="0.25">
      <c r="A7" s="7">
        <v>3</v>
      </c>
      <c r="B7" s="7">
        <v>47</v>
      </c>
      <c r="C7" s="7">
        <v>46.78</v>
      </c>
      <c r="E7" s="7" t="s">
        <v>76</v>
      </c>
      <c r="F7" s="7" t="s">
        <v>54</v>
      </c>
      <c r="G7" s="7">
        <v>50</v>
      </c>
      <c r="H7" s="7">
        <v>52.5</v>
      </c>
      <c r="I7" s="7">
        <v>-56.5</v>
      </c>
      <c r="J7" s="7">
        <f>MAX(0,G7:I7)</f>
        <v>52.5</v>
      </c>
      <c r="K7" s="8">
        <f>500/(594.31747775582+-27.23842536447*C7+0.82112226871*C7^2+-0.00930733913*C7^3+0.00004731582*C7^4+-0.00000009054*C7^5)</f>
        <v>1.3494469100844873</v>
      </c>
      <c r="L7" s="9">
        <f>J7*K7</f>
        <v>70.845962779435581</v>
      </c>
      <c r="M7" s="6" t="s">
        <v>45</v>
      </c>
    </row>
    <row r="8" spans="1:13" x14ac:dyDescent="0.25">
      <c r="A8" s="7">
        <v>4</v>
      </c>
      <c r="B8" s="7">
        <v>47</v>
      </c>
      <c r="C8" s="7">
        <v>46.55</v>
      </c>
      <c r="E8" s="7" t="s">
        <v>144</v>
      </c>
      <c r="F8" s="7" t="s">
        <v>54</v>
      </c>
      <c r="G8" s="7">
        <v>45</v>
      </c>
      <c r="H8" s="7">
        <v>47.5</v>
      </c>
      <c r="I8" s="7">
        <v>-50</v>
      </c>
      <c r="J8" s="7">
        <f>MAX(0,G8:I8)</f>
        <v>47.5</v>
      </c>
      <c r="K8" s="8">
        <f>500/(594.31747775582+-27.23842536447*C8+0.82112226871*C8^2+-0.00930733913*C8^3+0.00004731582*C8^4+-0.00000009054*C8^5)</f>
        <v>1.3542210422502949</v>
      </c>
      <c r="L8" s="9">
        <f>J8*K8</f>
        <v>64.325499506889003</v>
      </c>
      <c r="M8" s="6" t="s">
        <v>45</v>
      </c>
    </row>
    <row r="9" spans="1:13" x14ac:dyDescent="0.25">
      <c r="A9" s="7">
        <v>5</v>
      </c>
      <c r="B9" s="7">
        <v>47</v>
      </c>
      <c r="C9" s="7">
        <v>45.6</v>
      </c>
      <c r="D9" s="7" t="s">
        <v>15</v>
      </c>
      <c r="E9" s="7" t="s">
        <v>160</v>
      </c>
      <c r="F9" s="7" t="s">
        <v>89</v>
      </c>
      <c r="G9" s="13">
        <v>37.5</v>
      </c>
      <c r="H9" s="13">
        <v>40</v>
      </c>
      <c r="I9" s="13">
        <v>-42.5</v>
      </c>
      <c r="J9" s="7">
        <f>MAX(0,G9:I9)</f>
        <v>40</v>
      </c>
      <c r="K9" s="8">
        <f>500/(594.31747775582+-27.23842536447*C9+0.82112226871*C9^2+-0.00930733913*C9^3+0.00004731582*C9^4+-0.00000009054*C9^5)</f>
        <v>1.3741045685961339</v>
      </c>
      <c r="L9" s="9">
        <f>J9*K9</f>
        <v>54.964182743845356</v>
      </c>
      <c r="M9" s="6" t="s">
        <v>93</v>
      </c>
    </row>
    <row r="10" spans="1:13" x14ac:dyDescent="0.25">
      <c r="B10" s="7">
        <v>51</v>
      </c>
      <c r="C10" s="1" t="s">
        <v>176</v>
      </c>
      <c r="D10" s="1"/>
    </row>
    <row r="11" spans="1:13" x14ac:dyDescent="0.25">
      <c r="A11" s="7">
        <v>1</v>
      </c>
      <c r="B11" s="7">
        <v>52</v>
      </c>
      <c r="C11" s="7">
        <v>50.65</v>
      </c>
      <c r="D11" s="7" t="s">
        <v>15</v>
      </c>
      <c r="E11" s="7" t="s">
        <v>46</v>
      </c>
      <c r="F11" s="7" t="s">
        <v>47</v>
      </c>
      <c r="G11" s="11">
        <v>75</v>
      </c>
      <c r="H11" s="11">
        <v>77.5</v>
      </c>
      <c r="I11" s="11">
        <v>-80</v>
      </c>
      <c r="J11" s="7">
        <f>MAX(0,G11:I11)</f>
        <v>77.5</v>
      </c>
      <c r="K11" s="8">
        <f>500/(594.31747775582+-27.23842536447*C11+0.82112226871*C11^2+-0.00930733913*C11^3+0.00004731582*C11^4+-0.00000009054*C11^5)</f>
        <v>1.2720820720021577</v>
      </c>
      <c r="L11" s="9">
        <f>J11*K11</f>
        <v>98.586360580167224</v>
      </c>
      <c r="M11" s="6" t="s">
        <v>48</v>
      </c>
    </row>
    <row r="12" spans="1:13" x14ac:dyDescent="0.25">
      <c r="A12" s="7">
        <v>2</v>
      </c>
      <c r="B12" s="7">
        <v>52</v>
      </c>
      <c r="C12" s="7">
        <v>50.26</v>
      </c>
      <c r="D12" s="7" t="s">
        <v>15</v>
      </c>
      <c r="E12" s="7" t="s">
        <v>101</v>
      </c>
      <c r="F12" s="7" t="s">
        <v>89</v>
      </c>
      <c r="G12" s="7">
        <v>60</v>
      </c>
      <c r="H12" s="7">
        <v>65</v>
      </c>
      <c r="I12" s="7">
        <v>-67.5</v>
      </c>
      <c r="J12" s="7">
        <f>MAX(0,G12:I12)</f>
        <v>65</v>
      </c>
      <c r="K12" s="8">
        <f>500/(594.31747775582+-27.23842536447*C12+0.82112226871*C12^2+-0.00930733913*C12^3+0.00004731582*C12^4+-0.00000009054*C12^5)</f>
        <v>1.2795927140438463</v>
      </c>
      <c r="L12" s="9">
        <f>J12*K12</f>
        <v>83.173526412850009</v>
      </c>
      <c r="M12" s="6" t="s">
        <v>55</v>
      </c>
    </row>
    <row r="13" spans="1:13" x14ac:dyDescent="0.25">
      <c r="A13" s="7">
        <v>3</v>
      </c>
      <c r="B13" s="7">
        <v>52</v>
      </c>
      <c r="C13" s="7">
        <v>51.24</v>
      </c>
      <c r="D13" s="7" t="s">
        <v>22</v>
      </c>
      <c r="E13" s="7" t="s">
        <v>65</v>
      </c>
      <c r="F13" s="7" t="s">
        <v>66</v>
      </c>
      <c r="G13" s="7">
        <v>57.5</v>
      </c>
      <c r="H13" s="7">
        <v>-62.5</v>
      </c>
      <c r="I13" s="7">
        <v>62.5</v>
      </c>
      <c r="J13" s="7">
        <f>MAX(0,G13:I13)</f>
        <v>62.5</v>
      </c>
      <c r="K13" s="8">
        <f>500/(594.31747775582+-27.23842536447*C13+0.82112226871*C13^2+-0.00930733913*C13^3+0.00004731582*C13^4+-0.00000009054*C13^5)</f>
        <v>1.260854427667139</v>
      </c>
      <c r="L13" s="9">
        <f>J13*K13</f>
        <v>78.803401729196182</v>
      </c>
      <c r="M13" s="6" t="s">
        <v>48</v>
      </c>
    </row>
    <row r="14" spans="1:13" x14ac:dyDescent="0.25">
      <c r="A14" s="7">
        <v>4</v>
      </c>
      <c r="B14" s="7">
        <v>52</v>
      </c>
      <c r="C14" s="7">
        <v>50.72</v>
      </c>
      <c r="D14" s="7" t="s">
        <v>15</v>
      </c>
      <c r="E14" s="7" t="s">
        <v>96</v>
      </c>
      <c r="F14" s="7" t="s">
        <v>97</v>
      </c>
      <c r="G14" s="7">
        <v>55</v>
      </c>
      <c r="H14" s="7">
        <v>57.5</v>
      </c>
      <c r="I14" s="7">
        <v>60</v>
      </c>
      <c r="J14" s="7">
        <f>MAX(0,G14:I14)</f>
        <v>60</v>
      </c>
      <c r="K14" s="8">
        <f>500/(594.31747775582+-27.23842536447*C14+0.82112226871*C14^2+-0.00930733913*C14^3+0.00004731582*C14^4+-0.00000009054*C14^5)</f>
        <v>1.2707414390032996</v>
      </c>
      <c r="L14" s="9">
        <f>J14*K14</f>
        <v>76.24448634019798</v>
      </c>
      <c r="M14" s="6" t="s">
        <v>55</v>
      </c>
    </row>
    <row r="15" spans="1:13" x14ac:dyDescent="0.25">
      <c r="A15" s="7">
        <v>5</v>
      </c>
      <c r="B15" s="7">
        <v>52</v>
      </c>
      <c r="C15" s="7">
        <v>49.8</v>
      </c>
      <c r="D15" s="7" t="s">
        <v>15</v>
      </c>
      <c r="E15" s="7" t="s">
        <v>61</v>
      </c>
      <c r="F15" s="7" t="s">
        <v>54</v>
      </c>
      <c r="G15" s="7">
        <v>50</v>
      </c>
      <c r="H15" s="7">
        <v>55</v>
      </c>
      <c r="I15" s="7">
        <v>-60</v>
      </c>
      <c r="J15" s="7">
        <f>MAX(0,G15:I15)</f>
        <v>55</v>
      </c>
      <c r="K15" s="8">
        <f>500/(594.31747775582+-27.23842536447*C15+0.82112226871*C15^2+-0.00930733913*C15^3+0.00004731582*C15^4+-0.00000009054*C15^5)</f>
        <v>1.2885401166662473</v>
      </c>
      <c r="L15" s="9">
        <f>J15*K15</f>
        <v>70.869706416643609</v>
      </c>
      <c r="M15" s="6" t="s">
        <v>55</v>
      </c>
    </row>
    <row r="16" spans="1:13" x14ac:dyDescent="0.25">
      <c r="A16" s="7">
        <v>6</v>
      </c>
      <c r="B16" s="7">
        <v>52</v>
      </c>
      <c r="C16" s="9">
        <v>47.35</v>
      </c>
      <c r="D16" s="9"/>
      <c r="E16" s="7" t="s">
        <v>124</v>
      </c>
      <c r="F16" s="7" t="s">
        <v>38</v>
      </c>
      <c r="G16" s="12">
        <v>50</v>
      </c>
      <c r="H16" s="11">
        <v>-55</v>
      </c>
      <c r="I16" s="11">
        <v>-55</v>
      </c>
      <c r="J16" s="7">
        <f>MAX(0,G16:I16)</f>
        <v>50</v>
      </c>
      <c r="K16" s="8">
        <f>500/(594.31747775582+-27.23842536447*C16+0.82112226871*C16^2+-0.00930733913*C16^3+0.00004731582*C16^4+-0.00000009054*C16^5)</f>
        <v>1.3376895207748163</v>
      </c>
      <c r="L16" s="9">
        <f>J16*K16</f>
        <v>66.884476038740814</v>
      </c>
      <c r="M16" s="6" t="s">
        <v>52</v>
      </c>
    </row>
    <row r="17" spans="1:13" x14ac:dyDescent="0.25">
      <c r="A17" s="7">
        <v>7</v>
      </c>
      <c r="B17" s="7">
        <v>52</v>
      </c>
      <c r="C17" s="9">
        <v>49.1</v>
      </c>
      <c r="D17" s="9"/>
      <c r="E17" s="7" t="s">
        <v>131</v>
      </c>
      <c r="F17" s="7" t="s">
        <v>132</v>
      </c>
      <c r="G17" s="12">
        <v>45</v>
      </c>
      <c r="H17" s="11">
        <v>47.5</v>
      </c>
      <c r="I17" s="11">
        <v>50</v>
      </c>
      <c r="J17" s="7">
        <f>MAX(0,G17:I17)</f>
        <v>50</v>
      </c>
      <c r="K17" s="8">
        <f>500/(594.31747775582+-27.23842536447*C17+0.82112226871*C17^2+-0.00930733913*C17^3+0.00004731582*C17^4+-0.00000009054*C17^5)</f>
        <v>1.3023340093406621</v>
      </c>
      <c r="L17" s="9">
        <f>J17*K17</f>
        <v>65.116700467033112</v>
      </c>
      <c r="M17" s="6" t="s">
        <v>52</v>
      </c>
    </row>
    <row r="18" spans="1:13" x14ac:dyDescent="0.25">
      <c r="A18" s="7">
        <v>8</v>
      </c>
      <c r="B18" s="7">
        <v>52</v>
      </c>
      <c r="C18" s="9">
        <v>50.15</v>
      </c>
      <c r="D18" s="9"/>
      <c r="E18" s="7" t="s">
        <v>163</v>
      </c>
      <c r="F18" s="7" t="s">
        <v>54</v>
      </c>
      <c r="G18" s="12">
        <v>42.5</v>
      </c>
      <c r="H18" s="11">
        <v>45</v>
      </c>
      <c r="I18" s="11">
        <v>47.5</v>
      </c>
      <c r="J18" s="7">
        <f>MAX(0,G18:I18)</f>
        <v>47.5</v>
      </c>
      <c r="K18" s="8">
        <f>500/(594.31747775582+-27.23842536447*C18+0.82112226871*C18^2+-0.00930733913*C18^3+0.00004731582*C18^4+-0.00000009054*C18^5)</f>
        <v>1.2817236618348611</v>
      </c>
      <c r="L18" s="9">
        <f>J18*K18</f>
        <v>60.881873937155902</v>
      </c>
      <c r="M18" s="6" t="s">
        <v>52</v>
      </c>
    </row>
    <row r="19" spans="1:13" x14ac:dyDescent="0.25">
      <c r="A19" s="7">
        <v>9</v>
      </c>
      <c r="B19" s="7">
        <v>52</v>
      </c>
      <c r="C19" s="7">
        <v>50.69</v>
      </c>
      <c r="E19" s="7" t="s">
        <v>113</v>
      </c>
      <c r="F19" s="7" t="s">
        <v>97</v>
      </c>
      <c r="G19" s="7">
        <v>-47.5</v>
      </c>
      <c r="H19" s="7">
        <v>47.5</v>
      </c>
      <c r="I19" s="7">
        <v>-50</v>
      </c>
      <c r="J19" s="7">
        <f>MAX(0,G19:I19)</f>
        <v>47.5</v>
      </c>
      <c r="K19" s="8">
        <f>500/(594.31747775582+-27.23842536447*C19+0.82112226871*C19^2+-0.00930733913*C19^3+0.00004731582*C19^4+-0.00000009054*C19^5)</f>
        <v>1.2713157169863518</v>
      </c>
      <c r="L19" s="9">
        <f>J19*K19</f>
        <v>60.387496556851708</v>
      </c>
      <c r="M19" s="6" t="s">
        <v>45</v>
      </c>
    </row>
    <row r="20" spans="1:13" x14ac:dyDescent="0.25">
      <c r="A20" s="7">
        <v>10</v>
      </c>
      <c r="B20" s="7">
        <v>52</v>
      </c>
      <c r="C20" s="9">
        <v>52</v>
      </c>
      <c r="D20" s="9" t="s">
        <v>202</v>
      </c>
      <c r="E20" s="7" t="s">
        <v>200</v>
      </c>
      <c r="F20" s="7" t="s">
        <v>201</v>
      </c>
      <c r="G20" s="7">
        <v>35</v>
      </c>
      <c r="H20" s="7">
        <v>40</v>
      </c>
      <c r="I20" s="7">
        <v>42.5</v>
      </c>
      <c r="J20" s="7">
        <f>MAX(0,G20:I20)</f>
        <v>42.5</v>
      </c>
      <c r="K20" s="8">
        <f>500/(594.31747775582+-27.23842536447*C20+0.82112226871*C20^2+-0.00930733913*C20^3+0.00004731582*C20^4+-0.00000009054*C20^5)</f>
        <v>1.2466369894301514</v>
      </c>
      <c r="L20" s="9">
        <f>J20*K20</f>
        <v>52.982072050781433</v>
      </c>
      <c r="M20" s="6" t="s">
        <v>194</v>
      </c>
    </row>
    <row r="21" spans="1:13" x14ac:dyDescent="0.25">
      <c r="B21" s="7">
        <v>56</v>
      </c>
      <c r="C21" s="1" t="s">
        <v>177</v>
      </c>
      <c r="D21" s="1"/>
    </row>
    <row r="22" spans="1:13" x14ac:dyDescent="0.25">
      <c r="A22" s="7">
        <v>1</v>
      </c>
      <c r="B22" s="7">
        <v>57</v>
      </c>
      <c r="C22" s="7">
        <v>56.39</v>
      </c>
      <c r="D22" s="7" t="s">
        <v>15</v>
      </c>
      <c r="E22" s="7" t="s">
        <v>58</v>
      </c>
      <c r="F22" s="7" t="s">
        <v>44</v>
      </c>
      <c r="G22" s="7">
        <v>82.5</v>
      </c>
      <c r="H22" s="7">
        <v>86</v>
      </c>
      <c r="I22" s="7">
        <v>88</v>
      </c>
      <c r="J22" s="7">
        <f>MAX(0,G22:I22)</f>
        <v>88</v>
      </c>
      <c r="K22" s="8">
        <f>500/(594.31747775582+-27.23842536447*C22+0.82112226871*C22^2+-0.00930733913*C22^3+0.00004731582*C22^4+-0.00000009054*C22^5)</f>
        <v>1.1702205599185307</v>
      </c>
      <c r="L22" s="9">
        <f>J22*K22</f>
        <v>102.97940927283071</v>
      </c>
      <c r="M22" s="6" t="s">
        <v>55</v>
      </c>
    </row>
    <row r="23" spans="1:13" x14ac:dyDescent="0.25">
      <c r="A23" s="7">
        <v>2</v>
      </c>
      <c r="B23" s="7">
        <v>57</v>
      </c>
      <c r="C23" s="7">
        <v>56.23</v>
      </c>
      <c r="D23" s="7" t="s">
        <v>15</v>
      </c>
      <c r="E23" s="7" t="s">
        <v>20</v>
      </c>
      <c r="F23" s="7" t="s">
        <v>21</v>
      </c>
      <c r="G23" s="7">
        <v>80</v>
      </c>
      <c r="H23" s="7">
        <v>85</v>
      </c>
      <c r="I23" s="7">
        <v>87.5</v>
      </c>
      <c r="J23" s="7">
        <f>MAX(0,G23:I23)</f>
        <v>87.5</v>
      </c>
      <c r="K23" s="8">
        <f>500/(594.31747775582+-27.23842536447*C23+0.82112226871*C23^2+-0.00930733913*C23^3+0.00004731582*C23^4+-0.00000009054*C23^5)</f>
        <v>1.1728302279982572</v>
      </c>
      <c r="L23" s="9">
        <f>J23*K23</f>
        <v>102.62264494984751</v>
      </c>
      <c r="M23" s="6" t="s">
        <v>55</v>
      </c>
    </row>
    <row r="24" spans="1:13" x14ac:dyDescent="0.25">
      <c r="A24" s="7">
        <v>3</v>
      </c>
      <c r="B24" s="7">
        <v>57</v>
      </c>
      <c r="C24" s="7">
        <v>55.8</v>
      </c>
      <c r="D24" s="7" t="s">
        <v>15</v>
      </c>
      <c r="E24" s="7" t="s">
        <v>53</v>
      </c>
      <c r="F24" s="7" t="s">
        <v>54</v>
      </c>
      <c r="G24" s="7">
        <v>77.5</v>
      </c>
      <c r="H24" s="7">
        <v>82.5</v>
      </c>
      <c r="I24" s="7">
        <v>85</v>
      </c>
      <c r="J24" s="7">
        <f>MAX(0,G24:I24)</f>
        <v>85</v>
      </c>
      <c r="K24" s="8">
        <f>500/(594.31747775582+-27.23842536447*C24+0.82112226871*C24^2+-0.00930733913*C24^3+0.00004731582*C24^4+-0.00000009054*C24^5)</f>
        <v>1.1799101140967105</v>
      </c>
      <c r="L24" s="9">
        <f>J24*K24</f>
        <v>100.29235969822039</v>
      </c>
      <c r="M24" s="6" t="s">
        <v>55</v>
      </c>
    </row>
    <row r="25" spans="1:13" x14ac:dyDescent="0.25">
      <c r="A25" s="7" t="s">
        <v>49</v>
      </c>
      <c r="B25" s="7">
        <v>57</v>
      </c>
      <c r="C25" s="9">
        <v>57.25</v>
      </c>
      <c r="D25" s="9"/>
      <c r="E25" s="7" t="s">
        <v>50</v>
      </c>
      <c r="F25" s="7" t="s">
        <v>51</v>
      </c>
      <c r="G25" s="12">
        <v>72.5</v>
      </c>
      <c r="H25" s="11">
        <v>77.5</v>
      </c>
      <c r="I25" s="11">
        <v>80</v>
      </c>
      <c r="J25" s="7">
        <f>MAX(0,G25:I25)</f>
        <v>80</v>
      </c>
      <c r="K25" s="8">
        <f>500/(594.31747775582+-27.23842536447*C25+0.82112226871*C25^2+-0.00930733913*C25^3+0.00004731582*C25^4+-0.00000009054*C25^5)</f>
        <v>1.1564231926017121</v>
      </c>
      <c r="L25" s="9">
        <f>J25*K25</f>
        <v>92.513855408136976</v>
      </c>
      <c r="M25" s="6" t="s">
        <v>52</v>
      </c>
    </row>
    <row r="26" spans="1:13" x14ac:dyDescent="0.25">
      <c r="A26" s="7">
        <v>4</v>
      </c>
      <c r="B26" s="7">
        <v>57</v>
      </c>
      <c r="C26" s="17">
        <v>56.48</v>
      </c>
      <c r="D26" s="17" t="s">
        <v>206</v>
      </c>
      <c r="E26" s="17" t="s">
        <v>207</v>
      </c>
      <c r="F26" s="17" t="s">
        <v>54</v>
      </c>
      <c r="G26" s="18">
        <v>75</v>
      </c>
      <c r="H26" s="18">
        <v>77.5</v>
      </c>
      <c r="I26" s="18">
        <v>-80</v>
      </c>
      <c r="J26" s="7">
        <f>MAX(0,G26:I26)</f>
        <v>77.5</v>
      </c>
      <c r="K26" s="8">
        <f>500/(594.31747775582+-27.23842536447*C26+0.82112226871*C26^2+-0.00930733913*C26^3+0.00004731582*C26^4+-0.00000009054*C26^5)</f>
        <v>1.1687585120449182</v>
      </c>
      <c r="L26" s="9">
        <f>J26*K26</f>
        <v>90.57878468348116</v>
      </c>
      <c r="M26" s="6" t="s">
        <v>216</v>
      </c>
    </row>
    <row r="27" spans="1:13" x14ac:dyDescent="0.25">
      <c r="A27" s="7">
        <v>5</v>
      </c>
      <c r="B27" s="7">
        <v>57</v>
      </c>
      <c r="C27" s="9">
        <v>56.65</v>
      </c>
      <c r="D27" s="9"/>
      <c r="E27" s="7" t="s">
        <v>67</v>
      </c>
      <c r="F27" s="7" t="s">
        <v>68</v>
      </c>
      <c r="G27" s="12">
        <v>75</v>
      </c>
      <c r="H27" s="11">
        <v>77.5</v>
      </c>
      <c r="I27" s="11">
        <v>-82.5</v>
      </c>
      <c r="J27" s="7">
        <f>MAX(0,G27:I27)</f>
        <v>77.5</v>
      </c>
      <c r="K27" s="8">
        <f>500/(594.31747775582+-27.23842536447*C27+0.82112226871*C27^2+-0.00930733913*C27^3+0.00004731582*C27^4+-0.00000009054*C27^5)</f>
        <v>1.1660084372914388</v>
      </c>
      <c r="L27" s="9">
        <f>J27*K27</f>
        <v>90.365653890086506</v>
      </c>
      <c r="M27" s="6" t="s">
        <v>52</v>
      </c>
    </row>
    <row r="28" spans="1:13" x14ac:dyDescent="0.25">
      <c r="A28" s="7">
        <v>6</v>
      </c>
      <c r="B28" s="7">
        <v>57</v>
      </c>
      <c r="C28" s="7">
        <v>56.42</v>
      </c>
      <c r="E28" s="7" t="s">
        <v>83</v>
      </c>
      <c r="F28" s="7" t="s">
        <v>54</v>
      </c>
      <c r="G28" s="7">
        <v>65</v>
      </c>
      <c r="H28" s="7">
        <v>70</v>
      </c>
      <c r="I28" s="7">
        <v>72.5</v>
      </c>
      <c r="J28" s="7">
        <f>MAX(0,G28:I28)</f>
        <v>72.5</v>
      </c>
      <c r="K28" s="8">
        <f>500/(594.31747775582+-27.23842536447*C28+0.82112226871*C28^2+-0.00930733913*C28^3+0.00004731582*C28^4+-0.00000009054*C28^5)</f>
        <v>1.1697327393883032</v>
      </c>
      <c r="L28" s="9">
        <f>J28*K28</f>
        <v>84.805623605651988</v>
      </c>
      <c r="M28" s="6" t="s">
        <v>45</v>
      </c>
    </row>
    <row r="29" spans="1:13" x14ac:dyDescent="0.25">
      <c r="A29" s="7">
        <v>7</v>
      </c>
      <c r="B29" s="7">
        <v>57</v>
      </c>
      <c r="C29" s="7">
        <v>53.91</v>
      </c>
      <c r="D29" s="7" t="s">
        <v>22</v>
      </c>
      <c r="E29" s="7" t="s">
        <v>63</v>
      </c>
      <c r="F29" s="7" t="s">
        <v>54</v>
      </c>
      <c r="G29" s="7">
        <v>62.5</v>
      </c>
      <c r="H29" s="7">
        <v>65</v>
      </c>
      <c r="I29" s="7">
        <v>67.5</v>
      </c>
      <c r="J29" s="7">
        <f>MAX(0,G29:I29)</f>
        <v>67.5</v>
      </c>
      <c r="K29" s="8">
        <f>500/(594.31747775582+-27.23842536447*C29+0.82112226871*C29^2+-0.00930733913*C29^3+0.00004731582*C29^4+-0.00000009054*C29^5)</f>
        <v>1.2121720469761883</v>
      </c>
      <c r="L29" s="9">
        <f>J29*K29</f>
        <v>81.821613170892704</v>
      </c>
      <c r="M29" s="6" t="s">
        <v>55</v>
      </c>
    </row>
    <row r="30" spans="1:13" x14ac:dyDescent="0.25">
      <c r="A30" s="7">
        <v>8</v>
      </c>
      <c r="B30" s="7">
        <v>57</v>
      </c>
      <c r="C30" s="7">
        <v>54.53</v>
      </c>
      <c r="E30" s="7" t="s">
        <v>80</v>
      </c>
      <c r="F30" s="7" t="s">
        <v>54</v>
      </c>
      <c r="G30" s="7">
        <v>65</v>
      </c>
      <c r="H30" s="7">
        <v>-67.5</v>
      </c>
      <c r="I30" s="7">
        <v>-67.5</v>
      </c>
      <c r="J30" s="7">
        <f>MAX(0,G30:I30)</f>
        <v>65</v>
      </c>
      <c r="K30" s="8">
        <f>500/(594.31747775582+-27.23842536447*C30+0.82112226871*C30^2+-0.00930733913*C30^3+0.00004731582*C30^4+-0.00000009054*C30^5)</f>
        <v>1.2013842988563559</v>
      </c>
      <c r="L30" s="9">
        <f>J30*K30</f>
        <v>78.089979425663131</v>
      </c>
      <c r="M30" s="6" t="s">
        <v>45</v>
      </c>
    </row>
    <row r="31" spans="1:13" x14ac:dyDescent="0.25">
      <c r="A31" s="7">
        <v>9</v>
      </c>
      <c r="B31" s="7">
        <v>57</v>
      </c>
      <c r="C31" s="9">
        <v>55.4</v>
      </c>
      <c r="D31" s="9"/>
      <c r="E31" s="7" t="s">
        <v>87</v>
      </c>
      <c r="F31" s="7" t="s">
        <v>54</v>
      </c>
      <c r="G31" s="12">
        <v>60</v>
      </c>
      <c r="H31" s="11">
        <v>65</v>
      </c>
      <c r="I31" s="11">
        <v>-67.5</v>
      </c>
      <c r="J31" s="7">
        <f>MAX(0,G31:I31)</f>
        <v>65</v>
      </c>
      <c r="K31" s="8">
        <f>500/(594.31747775582+-27.23842536447*C31+0.82112226871*C31^2+-0.00930733913*C31^3+0.00004731582*C31^4+-0.00000009054*C31^5)</f>
        <v>1.18658288306287</v>
      </c>
      <c r="L31" s="9">
        <f>J31*K31</f>
        <v>77.127887399086546</v>
      </c>
      <c r="M31" s="6" t="s">
        <v>52</v>
      </c>
    </row>
    <row r="32" spans="1:13" x14ac:dyDescent="0.25">
      <c r="A32" s="7">
        <v>10</v>
      </c>
      <c r="B32" s="7">
        <v>57</v>
      </c>
      <c r="C32" s="7">
        <v>55.7</v>
      </c>
      <c r="E32" s="7" t="s">
        <v>118</v>
      </c>
      <c r="F32" s="7" t="s">
        <v>119</v>
      </c>
      <c r="G32" s="11">
        <v>60</v>
      </c>
      <c r="H32" s="11">
        <v>65</v>
      </c>
      <c r="I32" s="11">
        <v>-67.5</v>
      </c>
      <c r="J32" s="7">
        <f>MAX(0,G32:I32)</f>
        <v>65</v>
      </c>
      <c r="K32" s="8">
        <f>500/(594.31747775582+-27.23842536447*C32+0.82112226871*C32^2+-0.00930733913*C32^3+0.00004731582*C32^4+-0.00000009054*C32^5)</f>
        <v>1.1815704650276893</v>
      </c>
      <c r="L32" s="9">
        <f>J32*K32</f>
        <v>76.802080226799802</v>
      </c>
      <c r="M32" s="6" t="s">
        <v>103</v>
      </c>
    </row>
    <row r="33" spans="1:13" x14ac:dyDescent="0.25">
      <c r="A33" s="7">
        <v>11</v>
      </c>
      <c r="B33" s="7">
        <v>57</v>
      </c>
      <c r="C33" s="17">
        <v>56.14</v>
      </c>
      <c r="D33" s="17" t="s">
        <v>206</v>
      </c>
      <c r="E33" s="17" t="s">
        <v>106</v>
      </c>
      <c r="F33" s="17" t="s">
        <v>78</v>
      </c>
      <c r="G33" s="18">
        <v>-60</v>
      </c>
      <c r="H33" s="18">
        <v>62.5</v>
      </c>
      <c r="I33" s="18">
        <v>-65</v>
      </c>
      <c r="J33" s="7">
        <f>MAX(0,G33:I33)</f>
        <v>62.5</v>
      </c>
      <c r="K33" s="8">
        <f>500/(594.31747775582+-27.23842536447*C33+0.82112226871*C33^2+-0.00930733913*C33^3+0.00004731582*C33^4+-0.00000009054*C33^5)</f>
        <v>1.1743040563585088</v>
      </c>
      <c r="L33" s="9">
        <f>J33*K33</f>
        <v>73.394003522406791</v>
      </c>
      <c r="M33" s="6" t="s">
        <v>216</v>
      </c>
    </row>
    <row r="34" spans="1:13" x14ac:dyDescent="0.25">
      <c r="A34" s="7">
        <v>12</v>
      </c>
      <c r="B34" s="7">
        <v>57</v>
      </c>
      <c r="C34" s="17">
        <v>56.62</v>
      </c>
      <c r="D34" s="17" t="s">
        <v>206</v>
      </c>
      <c r="E34" s="17" t="s">
        <v>90</v>
      </c>
      <c r="F34" s="17" t="s">
        <v>215</v>
      </c>
      <c r="G34" s="18">
        <v>57.5</v>
      </c>
      <c r="H34" s="18">
        <v>60</v>
      </c>
      <c r="I34" s="18">
        <v>62.5</v>
      </c>
      <c r="J34" s="7">
        <f>MAX(0,G34:I34)</f>
        <v>62.5</v>
      </c>
      <c r="K34" s="8">
        <f>500/(594.31747775582+-27.23842536447*C34+0.82112226871*C34^2+-0.00930733913*C34^3+0.00004731582*C34^4+-0.00000009054*C34^5)</f>
        <v>1.166492645122051</v>
      </c>
      <c r="L34" s="9">
        <f>J34*K34</f>
        <v>72.90579032012819</v>
      </c>
      <c r="M34" s="6" t="s">
        <v>216</v>
      </c>
    </row>
    <row r="35" spans="1:13" x14ac:dyDescent="0.25">
      <c r="A35" s="7">
        <v>13</v>
      </c>
      <c r="B35" s="7">
        <v>57</v>
      </c>
      <c r="C35" s="7">
        <v>55.35</v>
      </c>
      <c r="E35" s="7" t="s">
        <v>140</v>
      </c>
      <c r="F35" s="7" t="s">
        <v>54</v>
      </c>
      <c r="G35" s="7">
        <v>55</v>
      </c>
      <c r="H35" s="7">
        <v>57.5</v>
      </c>
      <c r="I35" s="7">
        <v>60</v>
      </c>
      <c r="J35" s="7">
        <f>MAX(0,G35:I35)</f>
        <v>60</v>
      </c>
      <c r="K35" s="8">
        <f>500/(594.31747775582+-27.23842536447*C35+0.82112226871*C35^2+-0.00930733913*C35^3+0.00004731582*C35^4+-0.00000009054*C35^5)</f>
        <v>1.1874228570260932</v>
      </c>
      <c r="L35" s="9">
        <f>J35*K35</f>
        <v>71.245371421565594</v>
      </c>
      <c r="M35" s="6" t="s">
        <v>45</v>
      </c>
    </row>
    <row r="36" spans="1:13" x14ac:dyDescent="0.25">
      <c r="A36" s="7">
        <v>14</v>
      </c>
      <c r="B36" s="7">
        <v>57</v>
      </c>
      <c r="C36" s="9">
        <v>55.5</v>
      </c>
      <c r="D36" s="9"/>
      <c r="E36" s="7" t="s">
        <v>65</v>
      </c>
      <c r="F36" s="7" t="s">
        <v>54</v>
      </c>
      <c r="G36" s="12">
        <v>55</v>
      </c>
      <c r="H36" s="11">
        <v>57.5</v>
      </c>
      <c r="I36" s="11">
        <v>-60</v>
      </c>
      <c r="J36" s="7">
        <f>MAX(0,G36:I36)</f>
        <v>57.5</v>
      </c>
      <c r="K36" s="8">
        <f>500/(594.31747775582+-27.23842536447*C36+0.82112226871*C36^2+-0.00930733913*C36^3+0.00004731582*C36^4+-0.00000009054*C36^5)</f>
        <v>1.1849068517909471</v>
      </c>
      <c r="L36" s="9">
        <f>J36*K36</f>
        <v>68.132143977979453</v>
      </c>
      <c r="M36" s="6" t="s">
        <v>52</v>
      </c>
    </row>
    <row r="37" spans="1:13" x14ac:dyDescent="0.25">
      <c r="A37" s="7">
        <v>15</v>
      </c>
      <c r="B37" s="7">
        <v>57</v>
      </c>
      <c r="C37" s="7">
        <v>53.08</v>
      </c>
      <c r="D37" s="7" t="s">
        <v>35</v>
      </c>
      <c r="E37" s="7" t="s">
        <v>36</v>
      </c>
      <c r="F37" s="7" t="s">
        <v>54</v>
      </c>
      <c r="G37" s="13">
        <v>47.5</v>
      </c>
      <c r="H37" s="13">
        <v>50</v>
      </c>
      <c r="I37" s="13">
        <v>-52.5</v>
      </c>
      <c r="J37" s="7">
        <f>MAX(0,G37:I37)</f>
        <v>50</v>
      </c>
      <c r="K37" s="8">
        <f>500/(594.31747775582+-27.23842536447*C37+0.82112226871*C37^2+-0.00930733913*C37^3+0.00004731582*C37^4+-0.00000009054*C37^5)</f>
        <v>1.2269226797708801</v>
      </c>
      <c r="L37" s="9">
        <f>J37*K37</f>
        <v>61.346133988544004</v>
      </c>
      <c r="M37" s="6" t="s">
        <v>93</v>
      </c>
    </row>
    <row r="38" spans="1:13" x14ac:dyDescent="0.25">
      <c r="A38" s="7">
        <v>16</v>
      </c>
      <c r="B38" s="7">
        <v>57</v>
      </c>
      <c r="C38" s="7">
        <v>54.15</v>
      </c>
      <c r="D38" s="7" t="s">
        <v>15</v>
      </c>
      <c r="E38" s="7" t="s">
        <v>143</v>
      </c>
      <c r="F38" s="7" t="s">
        <v>54</v>
      </c>
      <c r="G38" s="13">
        <v>50</v>
      </c>
      <c r="H38" s="13">
        <v>-52.5</v>
      </c>
      <c r="I38" s="13">
        <v>-52.5</v>
      </c>
      <c r="J38" s="7">
        <f>MAX(0,G38:I38)</f>
        <v>50</v>
      </c>
      <c r="K38" s="8">
        <f>500/(594.31747775582+-27.23842536447*C38+0.82112226871*C38^2+-0.00930733913*C38^3+0.00004731582*C38^4+-0.00000009054*C38^5)</f>
        <v>1.2079726008570157</v>
      </c>
      <c r="L38" s="9">
        <f>J38*K38</f>
        <v>60.39863004285079</v>
      </c>
      <c r="M38" s="6" t="s">
        <v>93</v>
      </c>
    </row>
    <row r="39" spans="1:13" x14ac:dyDescent="0.25">
      <c r="A39" s="7">
        <v>17</v>
      </c>
      <c r="B39" s="7">
        <v>57</v>
      </c>
      <c r="C39" s="7">
        <v>55.01</v>
      </c>
      <c r="E39" s="7" t="s">
        <v>135</v>
      </c>
      <c r="F39" s="7" t="s">
        <v>134</v>
      </c>
      <c r="G39" s="7">
        <v>37.5</v>
      </c>
      <c r="H39" s="7">
        <v>42.5</v>
      </c>
      <c r="I39" s="7">
        <v>45</v>
      </c>
      <c r="J39" s="7">
        <f>MAX(0,G39:I39)</f>
        <v>45</v>
      </c>
      <c r="K39" s="8">
        <f>500/(594.31747775582+-27.23842536447*C39+0.82112226871*C39^2+-0.00930733913*C39^3+0.00004731582*C39^4+-0.00000009054*C39^5)</f>
        <v>1.1931692691073241</v>
      </c>
      <c r="L39" s="9">
        <f>J39*K39</f>
        <v>53.692617109829584</v>
      </c>
      <c r="M39" s="6" t="s">
        <v>45</v>
      </c>
    </row>
    <row r="40" spans="1:13" x14ac:dyDescent="0.25">
      <c r="A40" s="7">
        <v>18</v>
      </c>
      <c r="B40" s="7">
        <v>57</v>
      </c>
      <c r="C40" s="7">
        <v>55.87</v>
      </c>
      <c r="D40" s="7" t="s">
        <v>15</v>
      </c>
      <c r="E40" s="7" t="s">
        <v>151</v>
      </c>
      <c r="F40" s="7" t="s">
        <v>38</v>
      </c>
      <c r="G40" s="13">
        <v>42.5</v>
      </c>
      <c r="H40" s="13">
        <v>45</v>
      </c>
      <c r="I40" s="13">
        <v>-47.5</v>
      </c>
      <c r="J40" s="7">
        <f>MAX(0,G40:I40)</f>
        <v>45</v>
      </c>
      <c r="K40" s="8">
        <f>500/(594.31747775582+-27.23842536447*C40+0.82112226871*C40^2+-0.00930733913*C40^3+0.00004731582*C40^4+-0.00000009054*C40^5)</f>
        <v>1.1787509807024068</v>
      </c>
      <c r="L40" s="9">
        <f>J40*K40</f>
        <v>53.043794131608308</v>
      </c>
      <c r="M40" s="6" t="s">
        <v>93</v>
      </c>
    </row>
    <row r="41" spans="1:13" x14ac:dyDescent="0.25">
      <c r="A41" s="7">
        <v>19</v>
      </c>
      <c r="B41" s="7">
        <v>57</v>
      </c>
      <c r="C41" s="9">
        <v>55.55</v>
      </c>
      <c r="D41" s="9"/>
      <c r="E41" s="7" t="s">
        <v>168</v>
      </c>
      <c r="F41" s="7" t="s">
        <v>54</v>
      </c>
      <c r="G41" s="12">
        <v>35</v>
      </c>
      <c r="H41" s="11">
        <v>-37.5</v>
      </c>
      <c r="I41" s="11">
        <v>-37.5</v>
      </c>
      <c r="J41" s="7">
        <f>MAX(0,G41:I41)</f>
        <v>35</v>
      </c>
      <c r="K41" s="8">
        <f>500/(594.31747775582+-27.23842536447*C41+0.82112226871*C41^2+-0.00930733913*C41^3+0.00004731582*C41^4+-0.00000009054*C41^5)</f>
        <v>1.1840707951650695</v>
      </c>
      <c r="L41" s="9">
        <f>J41*K41</f>
        <v>41.442477830777435</v>
      </c>
      <c r="M41" s="6" t="s">
        <v>52</v>
      </c>
    </row>
    <row r="42" spans="1:13" x14ac:dyDescent="0.25">
      <c r="B42" s="7">
        <v>62</v>
      </c>
      <c r="C42" s="1" t="s">
        <v>179</v>
      </c>
      <c r="D42" s="1"/>
    </row>
    <row r="43" spans="1:13" x14ac:dyDescent="0.25">
      <c r="A43" s="7">
        <v>1</v>
      </c>
      <c r="B43" s="7">
        <v>63</v>
      </c>
      <c r="C43" s="7">
        <v>61.42</v>
      </c>
      <c r="D43" s="7" t="s">
        <v>15</v>
      </c>
      <c r="E43" s="7" t="s">
        <v>56</v>
      </c>
      <c r="F43" s="7" t="s">
        <v>57</v>
      </c>
      <c r="G43" s="7">
        <v>75</v>
      </c>
      <c r="H43" s="7">
        <v>-80</v>
      </c>
      <c r="I43" s="7">
        <v>80</v>
      </c>
      <c r="J43" s="7">
        <f>MAX(0,G43:I43)</f>
        <v>80</v>
      </c>
      <c r="K43" s="8">
        <f>500/(594.31747775582+-27.23842536447*C43+0.82112226871*C43^2+-0.00930733913*C43^3+0.00004731582*C43^4+-0.00000009054*C43^5)</f>
        <v>1.0949551962290198</v>
      </c>
      <c r="L43" s="9">
        <f>J43*K43</f>
        <v>87.596415698321579</v>
      </c>
      <c r="M43" s="6" t="s">
        <v>55</v>
      </c>
    </row>
    <row r="44" spans="1:13" x14ac:dyDescent="0.25">
      <c r="A44" s="7">
        <v>2</v>
      </c>
      <c r="B44" s="7">
        <v>63</v>
      </c>
      <c r="C44" s="7">
        <v>62.67</v>
      </c>
      <c r="D44" s="7" t="s">
        <v>15</v>
      </c>
      <c r="E44" s="7" t="s">
        <v>62</v>
      </c>
      <c r="F44" s="7" t="s">
        <v>44</v>
      </c>
      <c r="G44" s="7">
        <v>70</v>
      </c>
      <c r="H44" s="7">
        <v>72.5</v>
      </c>
      <c r="I44" s="7">
        <v>75</v>
      </c>
      <c r="J44" s="7">
        <f>MAX(0,G44:I44)</f>
        <v>75</v>
      </c>
      <c r="K44" s="8">
        <f>500/(594.31747775582+-27.23842536447*C44+0.82112226871*C44^2+-0.00930733913*C44^3+0.00004731582*C44^4+-0.00000009054*C44^5)</f>
        <v>1.0782420426603154</v>
      </c>
      <c r="L44" s="9">
        <f>J44*K44</f>
        <v>80.868153199523661</v>
      </c>
      <c r="M44" s="6" t="s">
        <v>55</v>
      </c>
    </row>
    <row r="45" spans="1:13" x14ac:dyDescent="0.25">
      <c r="A45" s="7">
        <v>3</v>
      </c>
      <c r="B45" s="7">
        <v>63</v>
      </c>
      <c r="C45" s="7">
        <v>60.95</v>
      </c>
      <c r="E45" s="7" t="s">
        <v>126</v>
      </c>
      <c r="F45" s="7" t="s">
        <v>54</v>
      </c>
      <c r="G45" s="7">
        <v>67.5</v>
      </c>
      <c r="H45" s="7">
        <v>72.5</v>
      </c>
      <c r="I45" s="7">
        <v>-75</v>
      </c>
      <c r="J45" s="7">
        <f>MAX(0,G45:I45)</f>
        <v>72.5</v>
      </c>
      <c r="K45" s="8">
        <f>500/(594.31747775582+-27.23842536447*C45+0.82112226871*C45^2+-0.00930733913*C45^3+0.00004731582*C45^4+-0.00000009054*C45^5)</f>
        <v>1.1014398531606098</v>
      </c>
      <c r="L45" s="9">
        <f>J45*K45</f>
        <v>79.854389354144203</v>
      </c>
      <c r="M45" s="6" t="s">
        <v>45</v>
      </c>
    </row>
    <row r="46" spans="1:13" x14ac:dyDescent="0.25">
      <c r="A46" s="7">
        <v>4</v>
      </c>
      <c r="B46" s="7">
        <v>63</v>
      </c>
      <c r="C46" s="7">
        <v>62.09</v>
      </c>
      <c r="D46" s="7" t="s">
        <v>15</v>
      </c>
      <c r="E46" s="7" t="s">
        <v>92</v>
      </c>
      <c r="F46" s="7" t="s">
        <v>68</v>
      </c>
      <c r="G46" s="13">
        <v>65</v>
      </c>
      <c r="H46" s="13">
        <v>70</v>
      </c>
      <c r="I46" s="13">
        <v>72.5</v>
      </c>
      <c r="J46" s="7">
        <f>MAX(0,G46:I46)</f>
        <v>72.5</v>
      </c>
      <c r="K46" s="8">
        <f>500/(594.31747775582+-27.23842536447*C46+0.82112226871*C46^2+-0.00930733913*C46^3+0.00004731582*C46^4+-0.00000009054*C46^5)</f>
        <v>1.0859012320626775</v>
      </c>
      <c r="L46" s="9">
        <f>J46*K46</f>
        <v>78.727839324544121</v>
      </c>
      <c r="M46" s="6" t="s">
        <v>93</v>
      </c>
    </row>
    <row r="47" spans="1:13" x14ac:dyDescent="0.25">
      <c r="A47" s="7">
        <v>5</v>
      </c>
      <c r="B47" s="7">
        <v>63</v>
      </c>
      <c r="C47" s="7">
        <v>62.89</v>
      </c>
      <c r="D47" s="7" t="s">
        <v>22</v>
      </c>
      <c r="E47" s="7" t="s">
        <v>70</v>
      </c>
      <c r="F47" s="7" t="s">
        <v>38</v>
      </c>
      <c r="G47" s="7">
        <v>67.5</v>
      </c>
      <c r="H47" s="7">
        <v>72.5</v>
      </c>
      <c r="I47" s="7">
        <v>-75</v>
      </c>
      <c r="J47" s="7">
        <f>MAX(0,G47:I47)</f>
        <v>72.5</v>
      </c>
      <c r="K47" s="8">
        <f>500/(594.31747775582+-27.23842536447*C47+0.82112226871*C47^2+-0.00930733913*C47^3+0.00004731582*C47^4+-0.00000009054*C47^5)</f>
        <v>1.0753797704138637</v>
      </c>
      <c r="L47" s="9">
        <f>J47*K47</f>
        <v>77.965033355005119</v>
      </c>
      <c r="M47" s="6" t="s">
        <v>55</v>
      </c>
    </row>
    <row r="48" spans="1:13" x14ac:dyDescent="0.25">
      <c r="A48" s="7">
        <v>6</v>
      </c>
      <c r="B48" s="7">
        <v>63</v>
      </c>
      <c r="C48" s="7">
        <v>57.1</v>
      </c>
      <c r="E48" s="7" t="s">
        <v>121</v>
      </c>
      <c r="F48" s="7" t="s">
        <v>54</v>
      </c>
      <c r="G48" s="11">
        <v>65</v>
      </c>
      <c r="H48" s="11">
        <v>70</v>
      </c>
      <c r="I48" s="11">
        <v>-72.5</v>
      </c>
      <c r="J48" s="7">
        <f>MAX(0,G48:I48)</f>
        <v>70</v>
      </c>
      <c r="K48" s="8">
        <f>500/(594.31747775582+-27.23842536447*C48+0.82112226871*C48^2+-0.00930733913*C48^3+0.00004731582*C48^4+-0.00000009054*C48^5)</f>
        <v>1.1588018475652828</v>
      </c>
      <c r="L48" s="9">
        <f>J48*K48</f>
        <v>81.116129329569802</v>
      </c>
      <c r="M48" s="6" t="s">
        <v>103</v>
      </c>
    </row>
    <row r="49" spans="1:13" x14ac:dyDescent="0.25">
      <c r="A49" s="7">
        <v>7</v>
      </c>
      <c r="B49" s="7">
        <v>63</v>
      </c>
      <c r="C49" s="7">
        <v>61.37</v>
      </c>
      <c r="D49" s="7" t="s">
        <v>15</v>
      </c>
      <c r="E49" s="7" t="s">
        <v>87</v>
      </c>
      <c r="F49" s="7" t="s">
        <v>54</v>
      </c>
      <c r="G49" s="7">
        <v>65</v>
      </c>
      <c r="H49" s="7">
        <v>67.5</v>
      </c>
      <c r="I49" s="7">
        <v>70</v>
      </c>
      <c r="J49" s="7">
        <f>MAX(0,G49:I49)</f>
        <v>70</v>
      </c>
      <c r="K49" s="8">
        <f>500/(594.31747775582+-27.23842536447*C49+0.82112226871*C49^2+-0.00930733913*C49^3+0.00004731582*C49^4+-0.00000009054*C49^5)</f>
        <v>1.0956398039946322</v>
      </c>
      <c r="L49" s="9">
        <f>J49*K49</f>
        <v>76.694786279624253</v>
      </c>
      <c r="M49" s="6" t="s">
        <v>55</v>
      </c>
    </row>
    <row r="50" spans="1:13" x14ac:dyDescent="0.25">
      <c r="A50" s="7">
        <v>8</v>
      </c>
      <c r="B50" s="7">
        <v>63</v>
      </c>
      <c r="C50" s="7">
        <v>62.63</v>
      </c>
      <c r="D50" s="7" t="s">
        <v>15</v>
      </c>
      <c r="E50" s="7" t="s">
        <v>110</v>
      </c>
      <c r="F50" s="7" t="s">
        <v>38</v>
      </c>
      <c r="G50" s="7">
        <v>62.5</v>
      </c>
      <c r="H50" s="7">
        <v>65</v>
      </c>
      <c r="I50" s="7">
        <v>67.5</v>
      </c>
      <c r="J50" s="7">
        <f>MAX(0,G50:I50)</f>
        <v>67.5</v>
      </c>
      <c r="K50" s="8">
        <f>500/(594.31747775582+-27.23842536447*C50+0.82112226871*C50^2+-0.00930733913*C50^3+0.00004731582*C50^4+-0.00000009054*C50^5)</f>
        <v>1.0787649838268718</v>
      </c>
      <c r="L50" s="9">
        <f>J50*K50</f>
        <v>72.81663640831384</v>
      </c>
      <c r="M50" s="6" t="s">
        <v>55</v>
      </c>
    </row>
    <row r="51" spans="1:13" x14ac:dyDescent="0.25">
      <c r="A51" s="7">
        <v>9</v>
      </c>
      <c r="B51" s="7">
        <v>63</v>
      </c>
      <c r="C51" s="7">
        <v>61.95</v>
      </c>
      <c r="E51" s="7" t="s">
        <v>172</v>
      </c>
      <c r="F51" s="7" t="s">
        <v>54</v>
      </c>
      <c r="G51" s="7">
        <v>65</v>
      </c>
      <c r="H51" s="7">
        <v>-67.5</v>
      </c>
      <c r="I51" s="7">
        <v>-67.5</v>
      </c>
      <c r="J51" s="7">
        <f>MAX(0,G51:I51)</f>
        <v>65</v>
      </c>
      <c r="K51" s="8">
        <f>500/(594.31747775582+-27.23842536447*C51+0.82112226871*C51^2+-0.00930733913*C51^3+0.00004731582*C51^4+-0.00000009054*C51^5)</f>
        <v>1.0877747461605007</v>
      </c>
      <c r="L51" s="9">
        <f>J51*K51</f>
        <v>70.705358500432553</v>
      </c>
      <c r="M51" s="6" t="s">
        <v>45</v>
      </c>
    </row>
    <row r="52" spans="1:13" x14ac:dyDescent="0.25">
      <c r="A52" s="7">
        <v>10</v>
      </c>
      <c r="B52" s="7">
        <v>63</v>
      </c>
      <c r="C52" s="7">
        <v>62.2</v>
      </c>
      <c r="D52" s="7" t="s">
        <v>15</v>
      </c>
      <c r="E52" s="7" t="s">
        <v>109</v>
      </c>
      <c r="F52" s="7" t="s">
        <v>44</v>
      </c>
      <c r="G52" s="7">
        <v>57.5</v>
      </c>
      <c r="H52" s="7">
        <v>62.5</v>
      </c>
      <c r="I52" s="7">
        <v>65</v>
      </c>
      <c r="J52" s="7">
        <f>MAX(0,G52:I52)</f>
        <v>65</v>
      </c>
      <c r="K52" s="8">
        <f>500/(594.31747775582+-27.23842536447*C52+0.82112226871*C52^2+-0.00930733913*C52^3+0.00004731582*C52^4+-0.00000009054*C52^5)</f>
        <v>1.0844359564521482</v>
      </c>
      <c r="L52" s="9">
        <f>J52*K52</f>
        <v>70.488337169389638</v>
      </c>
      <c r="M52" s="6" t="s">
        <v>55</v>
      </c>
    </row>
    <row r="53" spans="1:13" x14ac:dyDescent="0.25">
      <c r="A53" s="7">
        <v>11</v>
      </c>
      <c r="B53" s="7">
        <v>63</v>
      </c>
      <c r="C53" s="7">
        <v>62.24</v>
      </c>
      <c r="D53" s="7" t="s">
        <v>15</v>
      </c>
      <c r="E53" s="7" t="s">
        <v>82</v>
      </c>
      <c r="F53" s="7" t="s">
        <v>54</v>
      </c>
      <c r="G53" s="7">
        <v>62.5</v>
      </c>
      <c r="H53" s="7">
        <v>65</v>
      </c>
      <c r="I53" s="7">
        <v>-67.5</v>
      </c>
      <c r="J53" s="7">
        <f>MAX(0,G53:I53)</f>
        <v>65</v>
      </c>
      <c r="K53" s="8">
        <f>500/(594.31747775582+-27.23842536447*C53+0.82112226871*C53^2+-0.00930733913*C53^3+0.00004731582*C53^4+-0.00000009054*C53^5)</f>
        <v>1.0839046035709201</v>
      </c>
      <c r="L53" s="9">
        <f>J53*K53</f>
        <v>70.453799232109802</v>
      </c>
      <c r="M53" s="6" t="s">
        <v>55</v>
      </c>
    </row>
    <row r="54" spans="1:13" x14ac:dyDescent="0.25">
      <c r="A54" s="7">
        <v>12</v>
      </c>
      <c r="B54" s="7">
        <v>63</v>
      </c>
      <c r="C54" s="9">
        <v>59.2</v>
      </c>
      <c r="D54" s="9" t="s">
        <v>202</v>
      </c>
      <c r="E54" s="7" t="s">
        <v>196</v>
      </c>
      <c r="F54" s="7" t="s">
        <v>27</v>
      </c>
      <c r="G54" s="7">
        <v>55</v>
      </c>
      <c r="H54" s="7">
        <v>60</v>
      </c>
      <c r="I54" s="7">
        <v>62.5</v>
      </c>
      <c r="J54" s="7">
        <f>MAX(0,G54:I54)</f>
        <v>62.5</v>
      </c>
      <c r="K54" s="8">
        <f>500/(594.31747775582+-27.23842536447*C54+0.82112226871*C54^2+-0.00930733913*C54^3+0.00004731582*C54^4+-0.00000009054*C54^5)</f>
        <v>1.1265671663888426</v>
      </c>
      <c r="L54" s="9">
        <f>J54*K54</f>
        <v>70.410447899302667</v>
      </c>
      <c r="M54" s="6" t="s">
        <v>194</v>
      </c>
    </row>
    <row r="55" spans="1:13" x14ac:dyDescent="0.25">
      <c r="A55" s="7">
        <v>13</v>
      </c>
      <c r="B55" s="7">
        <v>63</v>
      </c>
      <c r="C55" s="7">
        <v>60.9</v>
      </c>
      <c r="D55" s="7" t="s">
        <v>15</v>
      </c>
      <c r="E55" s="7" t="s">
        <v>99</v>
      </c>
      <c r="F55" s="7" t="s">
        <v>100</v>
      </c>
      <c r="G55" s="7">
        <v>62.5</v>
      </c>
      <c r="H55" s="7">
        <v>-67.5</v>
      </c>
      <c r="I55" s="7">
        <v>-67.5</v>
      </c>
      <c r="J55" s="7">
        <f>MAX(0,G55:I55)</f>
        <v>62.5</v>
      </c>
      <c r="K55" s="8">
        <f>500/(594.31747775582+-27.23842536447*C55+0.82112226871*C55^2+-0.00930733913*C55^3+0.00004731582*C55^4+-0.00000009054*C55^5)</f>
        <v>1.1021362267313137</v>
      </c>
      <c r="L55" s="9">
        <f>J55*K55</f>
        <v>68.883514170707102</v>
      </c>
      <c r="M55" s="6" t="s">
        <v>55</v>
      </c>
    </row>
    <row r="56" spans="1:13" x14ac:dyDescent="0.25">
      <c r="A56" s="7">
        <v>14</v>
      </c>
      <c r="B56" s="7">
        <v>63</v>
      </c>
      <c r="C56" s="7">
        <v>59.9</v>
      </c>
      <c r="E56" s="7" t="s">
        <v>106</v>
      </c>
      <c r="F56" s="7" t="s">
        <v>107</v>
      </c>
      <c r="G56" s="7">
        <v>57.5</v>
      </c>
      <c r="H56" s="7">
        <v>60</v>
      </c>
      <c r="I56" s="7">
        <v>-62.5</v>
      </c>
      <c r="J56" s="7">
        <f>MAX(0,G56:I56)</f>
        <v>60</v>
      </c>
      <c r="K56" s="8">
        <f>500/(594.31747775582+-27.23842536447*C56+0.82112226871*C56^2+-0.00930733913*C56^3+0.00004731582*C56^4+-0.00000009054*C56^5)</f>
        <v>1.1163290013887979</v>
      </c>
      <c r="L56" s="9">
        <f>J56*K56</f>
        <v>66.979740083327869</v>
      </c>
      <c r="M56" s="6" t="s">
        <v>45</v>
      </c>
    </row>
    <row r="57" spans="1:13" x14ac:dyDescent="0.25">
      <c r="A57" s="7">
        <v>15</v>
      </c>
      <c r="B57" s="7">
        <v>63</v>
      </c>
      <c r="C57" s="9">
        <v>62.85</v>
      </c>
      <c r="D57" s="9"/>
      <c r="E57" s="7" t="s">
        <v>127</v>
      </c>
      <c r="F57" s="7" t="s">
        <v>54</v>
      </c>
      <c r="G57" s="12">
        <v>55</v>
      </c>
      <c r="H57" s="11">
        <v>57.5</v>
      </c>
      <c r="I57" s="11">
        <v>60</v>
      </c>
      <c r="J57" s="7">
        <f>MAX(0,G57:I57)</f>
        <v>60</v>
      </c>
      <c r="K57" s="8">
        <f>500/(594.31747775582+-27.23842536447*C57+0.82112226871*C57^2+-0.00930733913*C57^3+0.00004731582*C57^4+-0.00000009054*C57^5)</f>
        <v>1.0758984360057522</v>
      </c>
      <c r="L57" s="9">
        <f>J57*K57</f>
        <v>64.553906160345136</v>
      </c>
      <c r="M57" s="6" t="s">
        <v>52</v>
      </c>
    </row>
    <row r="58" spans="1:13" x14ac:dyDescent="0.25">
      <c r="A58" s="7">
        <v>16</v>
      </c>
      <c r="B58" s="7">
        <v>63</v>
      </c>
      <c r="C58" s="7">
        <v>59.75</v>
      </c>
      <c r="D58" s="7" t="s">
        <v>138</v>
      </c>
      <c r="E58" s="7" t="s">
        <v>139</v>
      </c>
      <c r="G58" s="11">
        <v>55</v>
      </c>
      <c r="H58" s="11">
        <v>57.5</v>
      </c>
      <c r="I58" s="11">
        <v>-60</v>
      </c>
      <c r="J58" s="7">
        <f>MAX(0,G58:I58)</f>
        <v>57.5</v>
      </c>
      <c r="K58" s="8">
        <f>500/(594.31747775582+-27.23842536447*C58+0.82112226871*C58^2+-0.00930733913*C58^3+0.00004731582*C58^4+-0.00000009054*C58^5)</f>
        <v>1.1185017626086031</v>
      </c>
      <c r="L58" s="9">
        <f>J58*K58</f>
        <v>64.313851349994678</v>
      </c>
      <c r="M58" s="6" t="s">
        <v>48</v>
      </c>
    </row>
    <row r="59" spans="1:13" x14ac:dyDescent="0.25">
      <c r="A59" s="7">
        <v>17</v>
      </c>
      <c r="B59" s="7">
        <v>63</v>
      </c>
      <c r="C59" s="7">
        <v>60.99</v>
      </c>
      <c r="D59" s="7" t="s">
        <v>35</v>
      </c>
      <c r="E59" s="7" t="s">
        <v>104</v>
      </c>
      <c r="F59" s="7" t="s">
        <v>54</v>
      </c>
      <c r="G59" s="7">
        <v>50</v>
      </c>
      <c r="H59" s="7">
        <v>55</v>
      </c>
      <c r="I59" s="7">
        <v>57.5</v>
      </c>
      <c r="J59" s="7">
        <f>MAX(0,G59:I59)</f>
        <v>57.5</v>
      </c>
      <c r="K59" s="8">
        <f>500/(594.31747775582+-27.23842536447*C59+0.82112226871*C59^2+-0.00930733913*C59^3+0.00004731582*C59^4+-0.00000009054*C59^5)</f>
        <v>1.1008836587395636</v>
      </c>
      <c r="L59" s="9">
        <f>J59*K59</f>
        <v>63.300810377524911</v>
      </c>
      <c r="M59" s="6" t="s">
        <v>55</v>
      </c>
    </row>
    <row r="60" spans="1:13" x14ac:dyDescent="0.25">
      <c r="A60" s="7">
        <v>18</v>
      </c>
      <c r="B60" s="7">
        <v>63</v>
      </c>
      <c r="C60" s="9">
        <v>61.95</v>
      </c>
      <c r="D60" s="9"/>
      <c r="E60" s="7" t="s">
        <v>157</v>
      </c>
      <c r="F60" s="7" t="s">
        <v>54</v>
      </c>
      <c r="G60" s="12">
        <v>55</v>
      </c>
      <c r="H60" s="11">
        <v>57.5</v>
      </c>
      <c r="I60" s="11">
        <v>-60</v>
      </c>
      <c r="J60" s="7">
        <f>MAX(0,G60:I60)</f>
        <v>57.5</v>
      </c>
      <c r="K60" s="8">
        <f>500/(594.31747775582+-27.23842536447*C60+0.82112226871*C60^2+-0.00930733913*C60^3+0.00004731582*C60^4+-0.00000009054*C60^5)</f>
        <v>1.0877747461605007</v>
      </c>
      <c r="L60" s="9">
        <f>J60*K60</f>
        <v>62.547047904228791</v>
      </c>
      <c r="M60" s="6" t="s">
        <v>52</v>
      </c>
    </row>
    <row r="61" spans="1:13" x14ac:dyDescent="0.25">
      <c r="A61" s="7">
        <v>19</v>
      </c>
      <c r="B61" s="7">
        <v>63</v>
      </c>
      <c r="C61" s="9">
        <v>58.7</v>
      </c>
      <c r="D61" s="9"/>
      <c r="E61" s="7" t="s">
        <v>63</v>
      </c>
      <c r="F61" s="7" t="s">
        <v>54</v>
      </c>
      <c r="G61" s="12">
        <v>55</v>
      </c>
      <c r="H61" s="11">
        <v>-60</v>
      </c>
      <c r="I61" s="11">
        <v>-60</v>
      </c>
      <c r="J61" s="7">
        <f>MAX(0,G61:I61)</f>
        <v>55</v>
      </c>
      <c r="K61" s="8">
        <f>500/(594.31747775582+-27.23842536447*C61+0.82112226871*C61^2+-0.00930733913*C61^3+0.00004731582*C61^4+-0.00000009054*C61^5)</f>
        <v>1.1340344652602501</v>
      </c>
      <c r="L61" s="9">
        <f>J61*K61</f>
        <v>62.371895589313752</v>
      </c>
      <c r="M61" s="6" t="s">
        <v>52</v>
      </c>
    </row>
    <row r="62" spans="1:13" x14ac:dyDescent="0.25">
      <c r="A62" s="7">
        <v>20</v>
      </c>
      <c r="B62" s="7">
        <v>63</v>
      </c>
      <c r="C62" s="7">
        <v>60.29</v>
      </c>
      <c r="E62" s="7" t="s">
        <v>203</v>
      </c>
      <c r="F62" s="7" t="s">
        <v>54</v>
      </c>
      <c r="G62" s="13">
        <v>55</v>
      </c>
      <c r="H62" s="13">
        <v>-57.5</v>
      </c>
      <c r="I62" s="13">
        <v>-57.5</v>
      </c>
      <c r="J62" s="7">
        <f>MAX(0,G62:I62)</f>
        <v>55</v>
      </c>
      <c r="K62" s="8">
        <f>500/(594.31747775582+-27.23842536447*C62+0.82112226871*C62^2+-0.00930733913*C62^3+0.00004731582*C62^4+-0.00000009054*C62^5)</f>
        <v>1.1107335077137903</v>
      </c>
      <c r="L62" s="9">
        <f>J62*K62</f>
        <v>61.090342924258465</v>
      </c>
      <c r="M62" s="6" t="s">
        <v>93</v>
      </c>
    </row>
    <row r="63" spans="1:13" x14ac:dyDescent="0.25">
      <c r="A63" s="7">
        <v>21</v>
      </c>
      <c r="B63" s="7">
        <v>63</v>
      </c>
      <c r="C63" s="7">
        <v>61.55</v>
      </c>
      <c r="E63" s="7" t="s">
        <v>152</v>
      </c>
      <c r="F63" s="7" t="s">
        <v>54</v>
      </c>
      <c r="G63" s="7">
        <v>55</v>
      </c>
      <c r="H63" s="7">
        <v>-57.5</v>
      </c>
      <c r="I63" s="7">
        <v>-57.5</v>
      </c>
      <c r="J63" s="7">
        <f>MAX(0,G63:I63)</f>
        <v>55</v>
      </c>
      <c r="K63" s="8">
        <f>500/(594.31747775582+-27.23842536447*C63+0.82112226871*C63^2+-0.00930733913*C63^3+0.00004731582*C63^4+-0.00000009054*C63^5)</f>
        <v>1.0931810450874166</v>
      </c>
      <c r="L63" s="9">
        <f>J63*K63</f>
        <v>60.124957479807918</v>
      </c>
      <c r="M63" s="6" t="s">
        <v>45</v>
      </c>
    </row>
    <row r="64" spans="1:13" x14ac:dyDescent="0.25">
      <c r="A64" s="7">
        <v>22</v>
      </c>
      <c r="B64" s="7">
        <v>63</v>
      </c>
      <c r="C64" s="7">
        <v>62.9</v>
      </c>
      <c r="E64" s="7" t="s">
        <v>158</v>
      </c>
      <c r="F64" s="7" t="s">
        <v>54</v>
      </c>
      <c r="G64" s="11">
        <v>47.5</v>
      </c>
      <c r="H64" s="11">
        <v>52.5</v>
      </c>
      <c r="I64" s="11">
        <v>55</v>
      </c>
      <c r="J64" s="7">
        <f>MAX(0,G64:I64)</f>
        <v>55</v>
      </c>
      <c r="K64" s="8">
        <f>500/(594.31747775582+-27.23842536447*C64+0.82112226871*C64^2+-0.00930733913*C64^3+0.00004731582*C64^4+-0.00000009054*C64^5)</f>
        <v>1.0752502251810636</v>
      </c>
      <c r="L64" s="9">
        <f>J64*K64</f>
        <v>59.138762384958497</v>
      </c>
      <c r="M64" s="6" t="s">
        <v>103</v>
      </c>
    </row>
    <row r="65" spans="1:13" x14ac:dyDescent="0.25">
      <c r="A65" s="7">
        <v>23</v>
      </c>
      <c r="B65" s="7">
        <v>63</v>
      </c>
      <c r="C65" s="7">
        <v>61.8</v>
      </c>
      <c r="E65" s="7" t="s">
        <v>146</v>
      </c>
      <c r="F65" s="7" t="s">
        <v>54</v>
      </c>
      <c r="G65" s="7">
        <v>47.5</v>
      </c>
      <c r="H65" s="7">
        <v>-52.5</v>
      </c>
      <c r="I65" s="7">
        <v>52.5</v>
      </c>
      <c r="J65" s="7">
        <f>MAX(0,G65:I65)</f>
        <v>52.5</v>
      </c>
      <c r="K65" s="8">
        <f>500/(594.31747775582+-27.23842536447*C65+0.82112226871*C65^2+-0.00930733913*C65^3+0.00004731582*C65^4+-0.00000009054*C65^5)</f>
        <v>1.0897928205291236</v>
      </c>
      <c r="L65" s="9">
        <f>J65*K65</f>
        <v>57.214123077778993</v>
      </c>
      <c r="M65" s="6" t="s">
        <v>45</v>
      </c>
    </row>
    <row r="66" spans="1:13" x14ac:dyDescent="0.25">
      <c r="A66" s="7">
        <v>24</v>
      </c>
      <c r="B66" s="7">
        <v>63</v>
      </c>
      <c r="C66" s="7">
        <v>62</v>
      </c>
      <c r="E66" s="7" t="s">
        <v>122</v>
      </c>
      <c r="F66" s="7" t="s">
        <v>54</v>
      </c>
      <c r="G66" s="7">
        <v>50</v>
      </c>
      <c r="H66" s="7">
        <v>-52.5</v>
      </c>
      <c r="I66" s="7">
        <v>52.5</v>
      </c>
      <c r="J66" s="7">
        <f>MAX(0,G66:I66)</f>
        <v>52.5</v>
      </c>
      <c r="K66" s="8">
        <f>500/(594.31747775582+-27.23842536447*C66+0.82112226871*C66^2+-0.00930733913*C66^3+0.00004731582*C66^4+-0.00000009054*C66^5)</f>
        <v>1.0871045245648283</v>
      </c>
      <c r="L66" s="9">
        <f>J66*K66</f>
        <v>57.072987539653489</v>
      </c>
      <c r="M66" s="6" t="s">
        <v>45</v>
      </c>
    </row>
    <row r="67" spans="1:13" x14ac:dyDescent="0.25">
      <c r="A67" s="7">
        <v>25</v>
      </c>
      <c r="B67" s="7">
        <v>63</v>
      </c>
      <c r="C67" s="7">
        <v>62.9</v>
      </c>
      <c r="E67" s="7" t="s">
        <v>84</v>
      </c>
      <c r="F67" s="7" t="s">
        <v>102</v>
      </c>
      <c r="G67" s="11">
        <v>45</v>
      </c>
      <c r="H67" s="11">
        <v>47.5</v>
      </c>
      <c r="I67" s="11">
        <v>50</v>
      </c>
      <c r="J67" s="7">
        <f>MAX(0,G67:I67)</f>
        <v>50</v>
      </c>
      <c r="K67" s="8">
        <f>500/(594.31747775582+-27.23842536447*C67+0.82112226871*C67^2+-0.00930733913*C67^3+0.00004731582*C67^4+-0.00000009054*C67^5)</f>
        <v>1.0752502251810636</v>
      </c>
      <c r="L67" s="9">
        <f>J67*K67</f>
        <v>53.762511259053184</v>
      </c>
      <c r="M67" s="6" t="s">
        <v>103</v>
      </c>
    </row>
    <row r="68" spans="1:13" x14ac:dyDescent="0.25">
      <c r="A68" s="7">
        <v>26</v>
      </c>
      <c r="B68" s="7">
        <v>63</v>
      </c>
      <c r="C68" s="17">
        <v>62.94</v>
      </c>
      <c r="D68" s="17" t="s">
        <v>206</v>
      </c>
      <c r="E68" s="17" t="s">
        <v>208</v>
      </c>
      <c r="F68" s="17" t="s">
        <v>85</v>
      </c>
      <c r="G68" s="18">
        <v>45</v>
      </c>
      <c r="H68" s="18">
        <v>47.5</v>
      </c>
      <c r="I68" s="18">
        <v>-52.5</v>
      </c>
      <c r="J68" s="7">
        <f>MAX(0,G68:I68)</f>
        <v>47.5</v>
      </c>
      <c r="K68" s="8">
        <f>500/(594.31747775582+-27.23842536447*C68+0.82112226871*C68^2+-0.00930733913*C68^3+0.00004731582*C68^4+-0.00000009054*C68^5)</f>
        <v>1.0747325286084173</v>
      </c>
      <c r="L68" s="9">
        <f>J68*K68</f>
        <v>51.049795108899822</v>
      </c>
      <c r="M68" s="6" t="s">
        <v>216</v>
      </c>
    </row>
    <row r="69" spans="1:13" x14ac:dyDescent="0.25">
      <c r="A69" s="7">
        <v>27</v>
      </c>
      <c r="B69" s="7">
        <v>63</v>
      </c>
      <c r="C69" s="7">
        <v>61.98</v>
      </c>
      <c r="D69" s="7" t="s">
        <v>15</v>
      </c>
      <c r="E69" s="7" t="s">
        <v>161</v>
      </c>
      <c r="F69" s="7" t="s">
        <v>107</v>
      </c>
      <c r="G69" s="13">
        <v>40</v>
      </c>
      <c r="H69" s="13">
        <v>45</v>
      </c>
      <c r="I69" s="13">
        <v>-47.5</v>
      </c>
      <c r="J69" s="7">
        <f>MAX(0,G69:I69)</f>
        <v>45</v>
      </c>
      <c r="K69" s="8">
        <f>500/(594.31747775582+-27.23842536447*C69+0.82112226871*C69^2+-0.00930733913*C69^3+0.00004731582*C69^4+-0.00000009054*C69^5)</f>
        <v>1.0873724651781247</v>
      </c>
      <c r="L69" s="9">
        <f>J69*K69</f>
        <v>48.93176093301561</v>
      </c>
      <c r="M69" s="6" t="s">
        <v>93</v>
      </c>
    </row>
    <row r="70" spans="1:13" x14ac:dyDescent="0.25">
      <c r="A70" s="7">
        <v>28</v>
      </c>
      <c r="B70" s="7">
        <v>63</v>
      </c>
      <c r="C70" s="17">
        <v>57.01</v>
      </c>
      <c r="D70" s="17" t="s">
        <v>206</v>
      </c>
      <c r="E70" s="17" t="s">
        <v>209</v>
      </c>
      <c r="F70" s="17" t="s">
        <v>54</v>
      </c>
      <c r="G70" s="18">
        <v>42.5</v>
      </c>
      <c r="H70" s="18">
        <v>-45</v>
      </c>
      <c r="I70" s="18">
        <v>-45</v>
      </c>
      <c r="J70" s="7">
        <f>MAX(0,G70:I70)</f>
        <v>42.5</v>
      </c>
      <c r="K70" s="8">
        <f>500/(594.31747775582+-27.23842536447*C70+0.82112226871*C70^2+-0.00930733913*C70^3+0.00004731582*C70^4+-0.00000009054*C70^5)</f>
        <v>1.160234688633683</v>
      </c>
      <c r="L70" s="9">
        <f>J70*K70</f>
        <v>49.309974266931526</v>
      </c>
      <c r="M70" s="6" t="s">
        <v>216</v>
      </c>
    </row>
    <row r="71" spans="1:13" x14ac:dyDescent="0.25">
      <c r="B71" s="7">
        <v>71</v>
      </c>
      <c r="C71" s="1" t="s">
        <v>180</v>
      </c>
      <c r="D71" s="1"/>
    </row>
    <row r="72" spans="1:13" x14ac:dyDescent="0.25">
      <c r="A72" s="7">
        <v>1</v>
      </c>
      <c r="B72" s="7">
        <v>72</v>
      </c>
      <c r="C72" s="9">
        <v>71.5</v>
      </c>
      <c r="D72" s="9" t="s">
        <v>15</v>
      </c>
      <c r="E72" s="7" t="s">
        <v>16</v>
      </c>
      <c r="F72" s="7" t="s">
        <v>44</v>
      </c>
      <c r="G72" s="12">
        <v>100</v>
      </c>
      <c r="H72" s="11">
        <v>-102.5</v>
      </c>
      <c r="I72" s="11">
        <v>-102.5</v>
      </c>
      <c r="J72" s="7">
        <f>MAX(0,G72:I72)</f>
        <v>100</v>
      </c>
      <c r="K72" s="8">
        <f>500/(594.31747775582+-27.23842536447*C72+0.82112226871*C72^2+-0.00930733913*C72^3+0.00004731582*C72^4+-0.00000009054*C72^5)</f>
        <v>0.98059529752763375</v>
      </c>
      <c r="L72" s="9">
        <f>J72*K72</f>
        <v>98.059529752763382</v>
      </c>
      <c r="M72" s="6" t="s">
        <v>52</v>
      </c>
    </row>
    <row r="73" spans="1:13" x14ac:dyDescent="0.25">
      <c r="A73" s="7">
        <v>2</v>
      </c>
      <c r="B73" s="7">
        <v>72</v>
      </c>
      <c r="C73" s="7">
        <v>71.510000000000005</v>
      </c>
      <c r="D73" s="7" t="s">
        <v>15</v>
      </c>
      <c r="E73" s="7" t="s">
        <v>60</v>
      </c>
      <c r="F73" s="7" t="s">
        <v>44</v>
      </c>
      <c r="G73" s="7">
        <v>85</v>
      </c>
      <c r="H73" s="7">
        <v>90</v>
      </c>
      <c r="I73" s="7">
        <v>92.5</v>
      </c>
      <c r="J73" s="7">
        <f>MAX(0,G73:I73)</f>
        <v>92.5</v>
      </c>
      <c r="K73" s="8">
        <f>500/(594.31747775582+-27.23842536447*C73+0.82112226871*C73^2+-0.00930733913*C73^3+0.00004731582*C73^4+-0.00000009054*C73^5)</f>
        <v>0.98050325644608904</v>
      </c>
      <c r="L73" s="9">
        <f>J73*K73</f>
        <v>90.696551221263235</v>
      </c>
      <c r="M73" s="6" t="s">
        <v>45</v>
      </c>
    </row>
    <row r="74" spans="1:13" x14ac:dyDescent="0.25">
      <c r="A74" s="7">
        <v>3</v>
      </c>
      <c r="B74" s="7">
        <v>72</v>
      </c>
      <c r="C74" s="7">
        <v>70.31</v>
      </c>
      <c r="D74" s="7" t="s">
        <v>204</v>
      </c>
      <c r="E74" s="7" t="s">
        <v>59</v>
      </c>
      <c r="F74" s="7" t="s">
        <v>54</v>
      </c>
      <c r="G74" s="7">
        <v>80</v>
      </c>
      <c r="H74" s="7">
        <v>85</v>
      </c>
      <c r="I74" s="7">
        <v>-90</v>
      </c>
      <c r="J74" s="7">
        <f>MAX(0,G74:I74)</f>
        <v>85</v>
      </c>
      <c r="K74" s="8">
        <f>500/(594.31747775582+-27.23842536447*C74+0.82112226871*C74^2+-0.00930733913*C74^3+0.00004731582*C74^4+-0.00000009054*C74^5)</f>
        <v>0.99182580032966128</v>
      </c>
      <c r="L74" s="9">
        <f>J74*K74</f>
        <v>84.305193028021208</v>
      </c>
      <c r="M74" s="6" t="s">
        <v>45</v>
      </c>
    </row>
    <row r="75" spans="1:13" x14ac:dyDescent="0.25">
      <c r="A75" s="7">
        <v>4</v>
      </c>
      <c r="B75" s="7">
        <v>72</v>
      </c>
      <c r="C75" s="7">
        <v>71.52</v>
      </c>
      <c r="D75" s="7" t="s">
        <v>15</v>
      </c>
      <c r="E75" s="7" t="s">
        <v>30</v>
      </c>
      <c r="F75" s="7" t="s">
        <v>54</v>
      </c>
      <c r="G75" s="7">
        <v>82.5</v>
      </c>
      <c r="H75" s="7">
        <v>-85</v>
      </c>
      <c r="I75" s="7">
        <v>85</v>
      </c>
      <c r="J75" s="7">
        <f>MAX(0,G75:I75)</f>
        <v>85</v>
      </c>
      <c r="K75" s="8">
        <f>500/(594.31747775582+-27.23842536447*C75+0.82112226871*C75^2+-0.00930733913*C75^3+0.00004731582*C75^4+-0.00000009054*C75^5)</f>
        <v>0.98041125375687066</v>
      </c>
      <c r="L75" s="9">
        <f>J75*K75</f>
        <v>83.334956569334011</v>
      </c>
      <c r="M75" s="6" t="s">
        <v>45</v>
      </c>
    </row>
    <row r="76" spans="1:13" x14ac:dyDescent="0.25">
      <c r="A76" s="7">
        <v>5</v>
      </c>
      <c r="B76" s="7">
        <v>72</v>
      </c>
      <c r="C76" s="7">
        <v>67.69</v>
      </c>
      <c r="E76" s="7" t="s">
        <v>133</v>
      </c>
      <c r="F76" s="7" t="s">
        <v>134</v>
      </c>
      <c r="G76" s="7">
        <v>70</v>
      </c>
      <c r="H76" s="7">
        <v>75</v>
      </c>
      <c r="I76" s="7">
        <v>80</v>
      </c>
      <c r="J76" s="7">
        <f>MAX(0,G76:I76)</f>
        <v>80</v>
      </c>
      <c r="K76" s="8">
        <f>500/(594.31747775582+-27.23842536447*C76+0.82112226871*C76^2+-0.00930733913*C76^3+0.00004731582*C76^4+-0.00000009054*C76^5)</f>
        <v>1.0185697159823028</v>
      </c>
      <c r="L76" s="9">
        <f>J76*K76</f>
        <v>81.48557727858423</v>
      </c>
      <c r="M76" s="6" t="s">
        <v>45</v>
      </c>
    </row>
    <row r="77" spans="1:13" x14ac:dyDescent="0.25">
      <c r="A77" s="7">
        <v>6</v>
      </c>
      <c r="B77" s="7">
        <v>72</v>
      </c>
      <c r="C77" s="7">
        <v>72</v>
      </c>
      <c r="E77" s="7" t="s">
        <v>79</v>
      </c>
      <c r="F77" s="7" t="s">
        <v>44</v>
      </c>
      <c r="G77" s="7">
        <v>72.5</v>
      </c>
      <c r="H77" s="7">
        <v>77.5</v>
      </c>
      <c r="I77" s="7">
        <v>80</v>
      </c>
      <c r="J77" s="7">
        <f>MAX(0,G77:I77)</f>
        <v>80</v>
      </c>
      <c r="K77" s="8">
        <f>500/(594.31747775582+-27.23842536447*C77+0.82112226871*C77^2+-0.00930733913*C77^3+0.00004731582*C77^4+-0.00000009054*C77^5)</f>
        <v>0.97604003699071418</v>
      </c>
      <c r="L77" s="9">
        <f>J77*K77</f>
        <v>78.083202959257136</v>
      </c>
      <c r="M77" s="6" t="s">
        <v>45</v>
      </c>
    </row>
    <row r="78" spans="1:13" x14ac:dyDescent="0.25">
      <c r="A78" s="7">
        <v>7</v>
      </c>
      <c r="B78" s="7">
        <v>72</v>
      </c>
      <c r="C78" s="9">
        <v>71.900000000000006</v>
      </c>
      <c r="D78" s="9" t="s">
        <v>33</v>
      </c>
      <c r="E78" s="7" t="s">
        <v>193</v>
      </c>
      <c r="F78" s="7" t="s">
        <v>27</v>
      </c>
      <c r="G78" s="7">
        <v>75</v>
      </c>
      <c r="H78" s="7">
        <v>77.5</v>
      </c>
      <c r="I78" s="7">
        <v>-80</v>
      </c>
      <c r="J78" s="7">
        <f>MAX(0,G78:I78)</f>
        <v>77.5</v>
      </c>
      <c r="K78" s="8">
        <f>500/(594.31747775582+-27.23842536447*C78+0.82112226871*C78^2+-0.00930733913*C78^3+0.00004731582*C78^4+-0.00000009054*C78^5)</f>
        <v>0.97694348076016835</v>
      </c>
      <c r="L78" s="9">
        <f>J78*K78</f>
        <v>75.713119758913052</v>
      </c>
      <c r="M78" s="6" t="s">
        <v>194</v>
      </c>
    </row>
    <row r="79" spans="1:13" x14ac:dyDescent="0.25">
      <c r="A79" s="7">
        <v>8</v>
      </c>
      <c r="B79" s="7">
        <v>72</v>
      </c>
      <c r="C79" s="7">
        <v>67.209999999999994</v>
      </c>
      <c r="D79" s="7" t="s">
        <v>15</v>
      </c>
      <c r="E79" s="7" t="s">
        <v>98</v>
      </c>
      <c r="F79" s="7" t="s">
        <v>91</v>
      </c>
      <c r="G79" s="7">
        <v>70</v>
      </c>
      <c r="H79" s="7">
        <v>72.5</v>
      </c>
      <c r="I79" s="7">
        <v>75</v>
      </c>
      <c r="J79" s="7">
        <f>MAX(0,G79:I79)</f>
        <v>75</v>
      </c>
      <c r="K79" s="8">
        <f>500/(594.31747775582+-27.23842536447*C79+0.82112226871*C79^2+-0.00930733913*C79^3+0.00004731582*C79^4+-0.00000009054*C79^5)</f>
        <v>1.023783101144887</v>
      </c>
      <c r="L79" s="9">
        <f>J79*K79</f>
        <v>76.783732585866531</v>
      </c>
      <c r="M79" s="6" t="s">
        <v>55</v>
      </c>
    </row>
    <row r="80" spans="1:13" x14ac:dyDescent="0.25">
      <c r="A80" s="7">
        <v>9</v>
      </c>
      <c r="B80" s="7">
        <v>72</v>
      </c>
      <c r="C80" s="7">
        <v>68.959999999999994</v>
      </c>
      <c r="D80" s="7" t="s">
        <v>15</v>
      </c>
      <c r="E80" s="7" t="s">
        <v>142</v>
      </c>
      <c r="F80" s="7" t="s">
        <v>54</v>
      </c>
      <c r="G80" s="13">
        <v>-75</v>
      </c>
      <c r="H80" s="13">
        <v>75</v>
      </c>
      <c r="I80" s="13">
        <v>-77.5</v>
      </c>
      <c r="J80" s="7">
        <f>MAX(0,G80:I80)</f>
        <v>75</v>
      </c>
      <c r="K80" s="8">
        <f>500/(594.31747775582+-27.23842536447*C80+0.82112226871*C80^2+-0.00930733913*C80^3+0.00004731582*C80^4+-0.00000009054*C80^5)</f>
        <v>1.0052506349320329</v>
      </c>
      <c r="L80" s="9">
        <f>J80*K80</f>
        <v>75.393797619902472</v>
      </c>
      <c r="M80" s="6" t="s">
        <v>93</v>
      </c>
    </row>
    <row r="81" spans="1:13" x14ac:dyDescent="0.25">
      <c r="A81" s="7">
        <v>10</v>
      </c>
      <c r="B81" s="7">
        <v>72</v>
      </c>
      <c r="C81" s="7">
        <v>71.709999999999994</v>
      </c>
      <c r="D81" s="7" t="s">
        <v>15</v>
      </c>
      <c r="E81" s="7" t="s">
        <v>77</v>
      </c>
      <c r="F81" s="7" t="s">
        <v>78</v>
      </c>
      <c r="G81" s="7">
        <v>70</v>
      </c>
      <c r="H81" s="7">
        <v>75</v>
      </c>
      <c r="I81" s="7">
        <v>-77.5</v>
      </c>
      <c r="J81" s="7">
        <f>MAX(0,G81:I81)</f>
        <v>75</v>
      </c>
      <c r="K81" s="8">
        <f>500/(594.31747775582+-27.23842536447*C81+0.82112226871*C81^2+-0.00930733913*C81^3+0.00004731582*C81^4+-0.00000009054*C81^5)</f>
        <v>0.97867048110883237</v>
      </c>
      <c r="L81" s="9">
        <f>J81*K81</f>
        <v>73.400286083162428</v>
      </c>
      <c r="M81" s="6" t="s">
        <v>55</v>
      </c>
    </row>
    <row r="82" spans="1:13" x14ac:dyDescent="0.25">
      <c r="A82" s="7">
        <v>11</v>
      </c>
      <c r="B82" s="7">
        <v>72</v>
      </c>
      <c r="C82" s="9">
        <v>69.8</v>
      </c>
      <c r="D82" s="9"/>
      <c r="E82" s="7" t="s">
        <v>149</v>
      </c>
      <c r="F82" s="7" t="s">
        <v>54</v>
      </c>
      <c r="G82" s="12">
        <v>65</v>
      </c>
      <c r="H82" s="11">
        <v>70</v>
      </c>
      <c r="I82" s="11">
        <v>72.5</v>
      </c>
      <c r="J82" s="7">
        <f>MAX(0,G82:I82)</f>
        <v>72.5</v>
      </c>
      <c r="K82" s="8">
        <f>500/(594.31747775582+-27.23842536447*C82+0.82112226871*C82^2+-0.00930733913*C82^3+0.00004731582*C82^4+-0.00000009054*C82^5)</f>
        <v>0.99681042780034823</v>
      </c>
      <c r="L82" s="9">
        <f>J82*K82</f>
        <v>72.268756015525241</v>
      </c>
      <c r="M82" s="6" t="s">
        <v>52</v>
      </c>
    </row>
    <row r="83" spans="1:13" x14ac:dyDescent="0.25">
      <c r="A83" s="7">
        <v>12</v>
      </c>
      <c r="B83" s="7">
        <v>72</v>
      </c>
      <c r="C83" s="7">
        <v>71.62</v>
      </c>
      <c r="D83" s="7" t="s">
        <v>15</v>
      </c>
      <c r="E83" s="7" t="s">
        <v>81</v>
      </c>
      <c r="F83" s="7" t="s">
        <v>38</v>
      </c>
      <c r="G83" s="7">
        <v>67.5</v>
      </c>
      <c r="H83" s="7">
        <v>72.5</v>
      </c>
      <c r="I83" s="7">
        <v>-75</v>
      </c>
      <c r="J83" s="7">
        <f>MAX(0,G83:I83)</f>
        <v>72.5</v>
      </c>
      <c r="K83" s="8">
        <f>500/(594.31747775582+-27.23842536447*C83+0.82112226871*C83^2+-0.00930733913*C83^3+0.00004731582*C83^4+-0.00000009054*C83^5)</f>
        <v>0.97949333577991737</v>
      </c>
      <c r="L83" s="9">
        <f>J83*K83</f>
        <v>71.013266844044011</v>
      </c>
      <c r="M83" s="6" t="s">
        <v>55</v>
      </c>
    </row>
    <row r="84" spans="1:13" x14ac:dyDescent="0.25">
      <c r="A84" s="7">
        <v>13</v>
      </c>
      <c r="B84" s="7">
        <v>72</v>
      </c>
      <c r="C84" s="9">
        <v>65.3</v>
      </c>
      <c r="D84" s="9"/>
      <c r="E84" s="7" t="s">
        <v>70</v>
      </c>
      <c r="F84" s="7" t="s">
        <v>38</v>
      </c>
      <c r="G84" s="12">
        <v>60</v>
      </c>
      <c r="H84" s="11">
        <v>65</v>
      </c>
      <c r="I84" s="11">
        <v>67.5</v>
      </c>
      <c r="J84" s="7">
        <f>MAX(0,G84:I84)</f>
        <v>67.5</v>
      </c>
      <c r="K84" s="8">
        <f>500/(594.31747775582+-27.23842536447*C84+0.82112226871*C84^2+-0.00930733913*C84^3+0.00004731582*C84^4+-0.00000009054*C84^5)</f>
        <v>1.0455362862252782</v>
      </c>
      <c r="L84" s="9">
        <f>J84*K84</f>
        <v>70.573699320206273</v>
      </c>
      <c r="M84" s="6" t="s">
        <v>52</v>
      </c>
    </row>
    <row r="85" spans="1:13" x14ac:dyDescent="0.25">
      <c r="A85" s="7">
        <v>14</v>
      </c>
      <c r="B85" s="7">
        <v>72</v>
      </c>
      <c r="C85" s="9">
        <v>70.75</v>
      </c>
      <c r="D85" s="9"/>
      <c r="E85" s="7" t="s">
        <v>141</v>
      </c>
      <c r="F85" s="7" t="s">
        <v>54</v>
      </c>
      <c r="G85" s="12">
        <v>60</v>
      </c>
      <c r="H85" s="11">
        <v>65</v>
      </c>
      <c r="I85" s="11">
        <v>67.5</v>
      </c>
      <c r="J85" s="7">
        <f>MAX(0,G85:I85)</f>
        <v>67.5</v>
      </c>
      <c r="K85" s="8">
        <f>500/(594.31747775582+-27.23842536447*C85+0.82112226871*C85^2+-0.00930733913*C85^3+0.00004731582*C85^4+-0.00000009054*C85^5)</f>
        <v>0.98760868344709607</v>
      </c>
      <c r="L85" s="9">
        <f>J85*K85</f>
        <v>66.663586132678986</v>
      </c>
      <c r="M85" s="6" t="s">
        <v>52</v>
      </c>
    </row>
    <row r="86" spans="1:13" x14ac:dyDescent="0.25">
      <c r="A86" s="7">
        <v>15</v>
      </c>
      <c r="B86" s="7">
        <v>72</v>
      </c>
      <c r="C86" s="7">
        <v>71.02</v>
      </c>
      <c r="E86" s="7" t="s">
        <v>130</v>
      </c>
      <c r="F86" s="7" t="s">
        <v>54</v>
      </c>
      <c r="G86" s="7">
        <v>65</v>
      </c>
      <c r="H86" s="7">
        <v>67.5</v>
      </c>
      <c r="I86" s="7">
        <v>-70</v>
      </c>
      <c r="J86" s="7">
        <f>MAX(0,G86:I86)</f>
        <v>67.5</v>
      </c>
      <c r="K86" s="8">
        <f>500/(594.31747775582+-27.23842536447*C86+0.82112226871*C86^2+-0.00930733913*C86^3+0.00004731582*C86^4+-0.00000009054*C86^5)</f>
        <v>0.98505865629543288</v>
      </c>
      <c r="L86" s="9">
        <f>J86*K86</f>
        <v>66.491459299941724</v>
      </c>
      <c r="M86" s="6" t="s">
        <v>45</v>
      </c>
    </row>
    <row r="87" spans="1:13" x14ac:dyDescent="0.25">
      <c r="A87" s="7">
        <v>16</v>
      </c>
      <c r="B87" s="7">
        <v>72</v>
      </c>
      <c r="C87" s="9">
        <v>71.55</v>
      </c>
      <c r="D87" s="9"/>
      <c r="E87" s="7" t="s">
        <v>120</v>
      </c>
      <c r="F87" s="7" t="s">
        <v>54</v>
      </c>
      <c r="G87" s="12">
        <v>67.5</v>
      </c>
      <c r="H87" s="11">
        <v>-72.5</v>
      </c>
      <c r="I87" s="11">
        <v>-72.5</v>
      </c>
      <c r="J87" s="7">
        <f>MAX(0,G87:I87)</f>
        <v>67.5</v>
      </c>
      <c r="K87" s="8">
        <f>500/(594.31747775582+-27.23842536447*C87+0.82112226871*C87^2+-0.00930733913*C87^3+0.00004731582*C87^4+-0.00000009054*C87^5)</f>
        <v>0.98013547592213224</v>
      </c>
      <c r="L87" s="9">
        <f>J87*K87</f>
        <v>66.159144624743931</v>
      </c>
      <c r="M87" s="6" t="s">
        <v>52</v>
      </c>
    </row>
    <row r="88" spans="1:13" x14ac:dyDescent="0.25">
      <c r="A88" s="7">
        <v>17</v>
      </c>
      <c r="B88" s="7">
        <v>72</v>
      </c>
      <c r="C88" s="17">
        <v>69.88</v>
      </c>
      <c r="D88" s="17" t="s">
        <v>206</v>
      </c>
      <c r="E88" s="17" t="s">
        <v>145</v>
      </c>
      <c r="F88" s="17" t="s">
        <v>54</v>
      </c>
      <c r="G88" s="18">
        <v>65</v>
      </c>
      <c r="H88" s="18">
        <v>-70</v>
      </c>
      <c r="I88" s="18">
        <v>-70</v>
      </c>
      <c r="J88" s="7">
        <f>MAX(0,G88:I88)</f>
        <v>65</v>
      </c>
      <c r="K88" s="8">
        <f>500/(594.31747775582+-27.23842536447*C88+0.82112226871*C88^2+-0.00930733913*C88^3+0.00004731582*C88^4+-0.00000009054*C88^5)</f>
        <v>0.99602160559784658</v>
      </c>
      <c r="L88" s="9">
        <f>J88*K88</f>
        <v>64.741404363860028</v>
      </c>
      <c r="M88" s="6" t="s">
        <v>216</v>
      </c>
    </row>
    <row r="89" spans="1:13" x14ac:dyDescent="0.25">
      <c r="A89" s="7">
        <v>18</v>
      </c>
      <c r="B89" s="7">
        <v>72</v>
      </c>
      <c r="C89" s="9">
        <v>71</v>
      </c>
      <c r="D89" s="9" t="s">
        <v>15</v>
      </c>
      <c r="E89" s="7" t="s">
        <v>198</v>
      </c>
      <c r="F89" s="7" t="s">
        <v>199</v>
      </c>
      <c r="G89" s="7">
        <v>57.5</v>
      </c>
      <c r="H89" s="7">
        <v>62.5</v>
      </c>
      <c r="I89" s="7">
        <v>65</v>
      </c>
      <c r="J89" s="7">
        <f>MAX(0,G89:I89)</f>
        <v>65</v>
      </c>
      <c r="K89" s="8">
        <f>500/(594.31747775582+-27.23842536447*C89+0.82112226871*C89^2+-0.00930733913*C89^3+0.00004731582*C89^4+-0.00000009054*C89^5)</f>
        <v>0.98524656959792223</v>
      </c>
      <c r="L89" s="9">
        <f>J89*K89</f>
        <v>64.041027023864942</v>
      </c>
      <c r="M89" s="6" t="s">
        <v>194</v>
      </c>
    </row>
    <row r="90" spans="1:13" x14ac:dyDescent="0.25">
      <c r="A90" s="7">
        <v>19</v>
      </c>
      <c r="B90" s="7">
        <v>72</v>
      </c>
      <c r="C90" s="9">
        <v>71.05</v>
      </c>
      <c r="D90" s="9"/>
      <c r="E90" s="7" t="s">
        <v>150</v>
      </c>
      <c r="F90" s="7" t="s">
        <v>54</v>
      </c>
      <c r="G90" s="12">
        <v>-62.5</v>
      </c>
      <c r="H90" s="11">
        <v>65</v>
      </c>
      <c r="I90" s="11">
        <v>-67.5</v>
      </c>
      <c r="J90" s="7">
        <f>MAX(0,G90:I90)</f>
        <v>65</v>
      </c>
      <c r="K90" s="8">
        <f>500/(594.31747775582+-27.23842536447*C90+0.82112226871*C90^2+-0.00930733913*C90^3+0.00004731582*C90^4+-0.00000009054*C90^5)</f>
        <v>0.98477707870993536</v>
      </c>
      <c r="L90" s="9">
        <f>J90*K90</f>
        <v>64.010510116145795</v>
      </c>
      <c r="M90" s="6" t="s">
        <v>52</v>
      </c>
    </row>
    <row r="91" spans="1:13" x14ac:dyDescent="0.25">
      <c r="A91" s="7">
        <v>20</v>
      </c>
      <c r="B91" s="7">
        <v>72</v>
      </c>
      <c r="C91" s="7">
        <v>66.58</v>
      </c>
      <c r="E91" s="7" t="s">
        <v>110</v>
      </c>
      <c r="F91" s="7" t="s">
        <v>54</v>
      </c>
      <c r="G91" s="7">
        <v>60</v>
      </c>
      <c r="H91" s="7">
        <v>62.5</v>
      </c>
      <c r="I91" s="7">
        <v>-65</v>
      </c>
      <c r="J91" s="7">
        <f>MAX(0,G91:I91)</f>
        <v>62.5</v>
      </c>
      <c r="K91" s="8">
        <f>500/(594.31747775582+-27.23842536447*C91+0.82112226871*C91^2+-0.00930733913*C91^3+0.00004731582*C91^4+-0.00000009054*C91^5)</f>
        <v>1.0307783571472704</v>
      </c>
      <c r="L91" s="9">
        <f>J91*K91</f>
        <v>64.423647321704394</v>
      </c>
      <c r="M91" s="6" t="s">
        <v>45</v>
      </c>
    </row>
    <row r="92" spans="1:13" x14ac:dyDescent="0.25">
      <c r="A92" s="7">
        <v>21</v>
      </c>
      <c r="B92" s="7">
        <v>72</v>
      </c>
      <c r="C92" s="7">
        <v>70.069999999999993</v>
      </c>
      <c r="E92" s="7" t="s">
        <v>137</v>
      </c>
      <c r="F92" s="7" t="s">
        <v>54</v>
      </c>
      <c r="G92" s="7">
        <v>57.5</v>
      </c>
      <c r="H92" s="7">
        <v>62.5</v>
      </c>
      <c r="I92" s="7">
        <v>-65</v>
      </c>
      <c r="J92" s="7">
        <f>MAX(0,G92:I92)</f>
        <v>62.5</v>
      </c>
      <c r="K92" s="8">
        <f>500/(594.31747775582+-27.23842536447*C92+0.82112226871*C92^2+-0.00930733913*C92^3+0.00004731582*C92^4+-0.00000009054*C92^5)</f>
        <v>0.99415849730217487</v>
      </c>
      <c r="L92" s="9">
        <f>J92*K92</f>
        <v>62.134906081385928</v>
      </c>
      <c r="M92" s="6" t="s">
        <v>45</v>
      </c>
    </row>
    <row r="93" spans="1:13" x14ac:dyDescent="0.25">
      <c r="A93" s="7">
        <v>22</v>
      </c>
      <c r="B93" s="7">
        <v>72</v>
      </c>
      <c r="C93" s="7">
        <v>70.89</v>
      </c>
      <c r="E93" s="7" t="s">
        <v>136</v>
      </c>
      <c r="F93" s="7" t="s">
        <v>54</v>
      </c>
      <c r="G93" s="7">
        <v>57.5</v>
      </c>
      <c r="H93" s="7">
        <v>62.5</v>
      </c>
      <c r="I93" s="7">
        <v>-65</v>
      </c>
      <c r="J93" s="7">
        <f>MAX(0,G93:I93)</f>
        <v>62.5</v>
      </c>
      <c r="K93" s="8">
        <f>500/(594.31747775582+-27.23842536447*C93+0.82112226871*C93^2+-0.00930733913*C93^3+0.00004731582*C93^4+-0.00000009054*C93^5)</f>
        <v>0.9862828846368491</v>
      </c>
      <c r="L93" s="9">
        <f>J93*K93</f>
        <v>61.642680289803067</v>
      </c>
      <c r="M93" s="6" t="s">
        <v>45</v>
      </c>
    </row>
    <row r="94" spans="1:13" x14ac:dyDescent="0.25">
      <c r="A94" s="7">
        <v>23</v>
      </c>
      <c r="B94" s="7">
        <v>72</v>
      </c>
      <c r="C94" s="17">
        <v>71.48</v>
      </c>
      <c r="D94" s="17" t="s">
        <v>206</v>
      </c>
      <c r="E94" s="17" t="s">
        <v>210</v>
      </c>
      <c r="F94" s="17" t="s">
        <v>78</v>
      </c>
      <c r="G94" s="18">
        <v>55</v>
      </c>
      <c r="H94" s="18">
        <v>60</v>
      </c>
      <c r="I94" s="18">
        <v>62.5</v>
      </c>
      <c r="J94" s="7">
        <f>MAX(0,G94:I94)</f>
        <v>62.5</v>
      </c>
      <c r="K94" s="8">
        <f>500/(594.31747775582+-27.23842536447*C94+0.82112226871*C94^2+-0.00930733913*C94^3+0.00004731582*C94^4+-0.00000009054*C94^5)</f>
        <v>0.98077949491613525</v>
      </c>
      <c r="L94" s="9">
        <f>J94*K94</f>
        <v>61.298718432258454</v>
      </c>
      <c r="M94" s="6" t="s">
        <v>216</v>
      </c>
    </row>
    <row r="95" spans="1:13" x14ac:dyDescent="0.25">
      <c r="A95" s="7">
        <v>24</v>
      </c>
      <c r="B95" s="7">
        <v>72</v>
      </c>
      <c r="C95" s="9">
        <v>66.8</v>
      </c>
      <c r="D95" s="9"/>
      <c r="E95" s="7" t="s">
        <v>166</v>
      </c>
      <c r="F95" s="7" t="s">
        <v>54</v>
      </c>
      <c r="G95" s="12">
        <v>55</v>
      </c>
      <c r="H95" s="11">
        <v>57.5</v>
      </c>
      <c r="I95" s="11">
        <v>60</v>
      </c>
      <c r="J95" s="7">
        <f>MAX(0,G95:I95)</f>
        <v>60</v>
      </c>
      <c r="K95" s="8">
        <f>500/(594.31747775582+-27.23842536447*C95+0.82112226871*C95^2+-0.00930733913*C95^3+0.00004731582*C95^4+-0.00000009054*C95^5)</f>
        <v>1.0283157150044711</v>
      </c>
      <c r="L95" s="9">
        <f>J95*K95</f>
        <v>61.698942900268264</v>
      </c>
      <c r="M95" s="6" t="s">
        <v>52</v>
      </c>
    </row>
    <row r="96" spans="1:13" x14ac:dyDescent="0.25">
      <c r="A96" s="7">
        <v>25</v>
      </c>
      <c r="B96" s="7">
        <v>72</v>
      </c>
      <c r="C96" s="9">
        <v>68.900000000000006</v>
      </c>
      <c r="D96" s="9"/>
      <c r="E96" s="7" t="s">
        <v>164</v>
      </c>
      <c r="F96" s="7" t="s">
        <v>38</v>
      </c>
      <c r="G96" s="12">
        <v>-57.5</v>
      </c>
      <c r="H96" s="11">
        <v>57.5</v>
      </c>
      <c r="I96" s="11">
        <v>60</v>
      </c>
      <c r="J96" s="7">
        <f>MAX(0,G96:I96)</f>
        <v>60</v>
      </c>
      <c r="K96" s="8">
        <f>500/(594.31747775582+-27.23842536447*C96+0.82112226871*C96^2+-0.00930733913*C96^3+0.00004731582*C96^4+-0.00000009054*C96^5)</f>
        <v>1.0058646249097434</v>
      </c>
      <c r="L96" s="9">
        <f>J96*K96</f>
        <v>60.351877494584599</v>
      </c>
      <c r="M96" s="6" t="s">
        <v>52</v>
      </c>
    </row>
    <row r="97" spans="1:13" x14ac:dyDescent="0.25">
      <c r="A97" s="7">
        <v>26</v>
      </c>
      <c r="B97" s="7">
        <v>72</v>
      </c>
      <c r="C97" s="7">
        <v>69.760000000000005</v>
      </c>
      <c r="E97" s="7" t="s">
        <v>116</v>
      </c>
      <c r="F97" s="7" t="s">
        <v>91</v>
      </c>
      <c r="G97" s="7">
        <v>57.5</v>
      </c>
      <c r="H97" s="7">
        <v>60</v>
      </c>
      <c r="I97" s="7">
        <v>-62.5</v>
      </c>
      <c r="J97" s="7">
        <f>MAX(0,G97:I97)</f>
        <v>60</v>
      </c>
      <c r="K97" s="8">
        <f>500/(594.31747775582+-27.23842536447*C97+0.82112226871*C97^2+-0.00930733913*C97^3+0.00004731582*C97^4+-0.00000009054*C97^5)</f>
        <v>0.99720580982401297</v>
      </c>
      <c r="L97" s="9">
        <f>J97*K97</f>
        <v>59.832348589440777</v>
      </c>
      <c r="M97" s="6" t="s">
        <v>45</v>
      </c>
    </row>
    <row r="98" spans="1:13" x14ac:dyDescent="0.25">
      <c r="A98" s="7">
        <v>27</v>
      </c>
      <c r="B98" s="7">
        <v>72</v>
      </c>
      <c r="C98" s="7">
        <v>71.11</v>
      </c>
      <c r="D98" s="7" t="s">
        <v>15</v>
      </c>
      <c r="E98" s="7" t="s">
        <v>108</v>
      </c>
      <c r="F98" s="7" t="s">
        <v>91</v>
      </c>
      <c r="G98" s="7">
        <v>55</v>
      </c>
      <c r="H98" s="7">
        <v>57.5</v>
      </c>
      <c r="I98" s="7">
        <v>60</v>
      </c>
      <c r="J98" s="7">
        <f>MAX(0,G98:I98)</f>
        <v>60</v>
      </c>
      <c r="K98" s="8">
        <f>500/(594.31747775582+-27.23842536447*C98+0.82112226871*C98^2+-0.00930733913*C98^3+0.00004731582*C98^4+-0.00000009054*C98^5)</f>
        <v>0.98421497486257437</v>
      </c>
      <c r="L98" s="9">
        <f>J98*K98</f>
        <v>59.052898491754462</v>
      </c>
      <c r="M98" s="6" t="s">
        <v>55</v>
      </c>
    </row>
    <row r="99" spans="1:13" x14ac:dyDescent="0.25">
      <c r="A99" s="7">
        <v>28</v>
      </c>
      <c r="B99" s="7">
        <v>72</v>
      </c>
      <c r="C99" s="7">
        <v>66.7</v>
      </c>
      <c r="E99" s="7" t="s">
        <v>156</v>
      </c>
      <c r="F99" s="7" t="s">
        <v>54</v>
      </c>
      <c r="G99" s="11">
        <v>50</v>
      </c>
      <c r="H99" s="11">
        <v>52.5</v>
      </c>
      <c r="I99" s="11">
        <v>57.5</v>
      </c>
      <c r="J99" s="7">
        <f>MAX(0,G99:I99)</f>
        <v>57.5</v>
      </c>
      <c r="K99" s="8">
        <f>500/(594.31747775582+-27.23842536447*C99+0.82112226871*C99^2+-0.00930733913*C99^3+0.00004731582*C99^4+-0.00000009054*C99^5)</f>
        <v>1.029432444299623</v>
      </c>
      <c r="L99" s="9">
        <f>J99*K99</f>
        <v>59.19236554722832</v>
      </c>
      <c r="M99" s="6" t="s">
        <v>103</v>
      </c>
    </row>
    <row r="100" spans="1:13" x14ac:dyDescent="0.25">
      <c r="A100" s="7">
        <v>29</v>
      </c>
      <c r="B100" s="7">
        <v>72</v>
      </c>
      <c r="C100" s="7">
        <v>68.61</v>
      </c>
      <c r="D100" s="7" t="s">
        <v>35</v>
      </c>
      <c r="E100" s="7" t="s">
        <v>84</v>
      </c>
      <c r="F100" s="7" t="s">
        <v>85</v>
      </c>
      <c r="G100" s="7">
        <v>55</v>
      </c>
      <c r="H100" s="7">
        <v>57.5</v>
      </c>
      <c r="I100" s="7">
        <v>-60</v>
      </c>
      <c r="J100" s="7">
        <f>MAX(0,G100:I100)</f>
        <v>57.5</v>
      </c>
      <c r="K100" s="8">
        <f>500/(594.31747775582+-27.23842536447*C100+0.82112226871*C100^2+-0.00930733913*C100^3+0.00004731582*C100^4+-0.00000009054*C100^5)</f>
        <v>1.0088533859324695</v>
      </c>
      <c r="L100" s="9">
        <f>J100*K100</f>
        <v>58.009069691116999</v>
      </c>
      <c r="M100" s="6" t="s">
        <v>55</v>
      </c>
    </row>
    <row r="101" spans="1:13" x14ac:dyDescent="0.25">
      <c r="A101" s="7">
        <v>30</v>
      </c>
      <c r="B101" s="7">
        <v>72</v>
      </c>
      <c r="C101" s="9">
        <v>72</v>
      </c>
      <c r="D101" s="9"/>
      <c r="E101" s="7" t="s">
        <v>154</v>
      </c>
      <c r="F101" s="7" t="s">
        <v>44</v>
      </c>
      <c r="G101" s="12">
        <v>50</v>
      </c>
      <c r="H101" s="11">
        <v>57.5</v>
      </c>
      <c r="I101" s="11">
        <v>-60</v>
      </c>
      <c r="J101" s="7">
        <f>MAX(0,G101:I101)</f>
        <v>57.5</v>
      </c>
      <c r="K101" s="8">
        <f>500/(594.31747775582+-27.23842536447*C101+0.82112226871*C101^2+-0.00930733913*C101^3+0.00004731582*C101^4+-0.00000009054*C101^5)</f>
        <v>0.97604003699071418</v>
      </c>
      <c r="L101" s="9">
        <f>J101*K101</f>
        <v>56.122302126966062</v>
      </c>
      <c r="M101" s="6" t="s">
        <v>52</v>
      </c>
    </row>
    <row r="102" spans="1:13" x14ac:dyDescent="0.25">
      <c r="A102" s="7">
        <v>31</v>
      </c>
      <c r="B102" s="7">
        <v>72</v>
      </c>
      <c r="C102" s="9">
        <v>66.75</v>
      </c>
      <c r="D102" s="9"/>
      <c r="E102" s="7" t="s">
        <v>155</v>
      </c>
      <c r="F102" s="7" t="s">
        <v>54</v>
      </c>
      <c r="G102" s="12">
        <v>47.5</v>
      </c>
      <c r="H102" s="11">
        <v>52.5</v>
      </c>
      <c r="I102" s="11">
        <v>55</v>
      </c>
      <c r="J102" s="7">
        <f>MAX(0,G102:I102)</f>
        <v>55</v>
      </c>
      <c r="K102" s="8">
        <f>500/(594.31747775582+-27.23842536447*C102+0.82112226871*C102^2+-0.00930733913*C102^3+0.00004731582*C102^4+-0.00000009054*C102^5)</f>
        <v>1.0288735276801624</v>
      </c>
      <c r="L102" s="9">
        <f>J102*K102</f>
        <v>56.58804402240893</v>
      </c>
      <c r="M102" s="6" t="s">
        <v>52</v>
      </c>
    </row>
    <row r="103" spans="1:13" x14ac:dyDescent="0.25">
      <c r="A103" s="7">
        <v>32</v>
      </c>
      <c r="B103" s="7">
        <v>72</v>
      </c>
      <c r="C103" s="17">
        <v>67.650000000000006</v>
      </c>
      <c r="D103" s="17" t="s">
        <v>206</v>
      </c>
      <c r="E103" s="17" t="s">
        <v>174</v>
      </c>
      <c r="F103" s="17" t="s">
        <v>54</v>
      </c>
      <c r="G103" s="18">
        <v>50</v>
      </c>
      <c r="H103" s="18">
        <v>55</v>
      </c>
      <c r="I103" s="18">
        <v>-57.5</v>
      </c>
      <c r="J103" s="7">
        <f>MAX(0,G103:I103)</f>
        <v>55</v>
      </c>
      <c r="K103" s="8">
        <f>500/(594.31747775582+-27.23842536447*C103+0.82112226871*C103^2+-0.00930733913*C103^3+0.00004731582*C103^4+-0.00000009054*C103^5)</f>
        <v>1.019000359481298</v>
      </c>
      <c r="L103" s="9">
        <f>J103*K103</f>
        <v>56.045019771471388</v>
      </c>
      <c r="M103" s="6" t="s">
        <v>216</v>
      </c>
    </row>
    <row r="104" spans="1:13" x14ac:dyDescent="0.25">
      <c r="A104" s="7">
        <v>33</v>
      </c>
      <c r="B104" s="7">
        <v>72</v>
      </c>
      <c r="C104" s="7">
        <v>70.25</v>
      </c>
      <c r="D104" s="7" t="s">
        <v>15</v>
      </c>
      <c r="E104" s="7" t="s">
        <v>159</v>
      </c>
      <c r="F104" s="7" t="s">
        <v>54</v>
      </c>
      <c r="G104" s="13">
        <v>50</v>
      </c>
      <c r="H104" s="13">
        <v>55</v>
      </c>
      <c r="I104" s="13">
        <v>-57.5</v>
      </c>
      <c r="J104" s="7">
        <f>MAX(0,G104:I104)</f>
        <v>55</v>
      </c>
      <c r="K104" s="8">
        <f>500/(594.31747775582+-27.23842536447*C104+0.82112226871*C104^2+-0.00930733913*C104^3+0.00004731582*C104^4+-0.00000009054*C104^5)</f>
        <v>0.99240681609513703</v>
      </c>
      <c r="L104" s="9">
        <f>J104*K104</f>
        <v>54.582374885232539</v>
      </c>
      <c r="M104" s="6" t="s">
        <v>93</v>
      </c>
    </row>
    <row r="105" spans="1:13" x14ac:dyDescent="0.25">
      <c r="A105" s="7">
        <v>34</v>
      </c>
      <c r="B105" s="7">
        <v>72</v>
      </c>
      <c r="C105" s="9">
        <v>71.05</v>
      </c>
      <c r="D105" s="9"/>
      <c r="E105" s="7" t="s">
        <v>173</v>
      </c>
      <c r="F105" s="7" t="s">
        <v>38</v>
      </c>
      <c r="G105" s="12">
        <v>50</v>
      </c>
      <c r="H105" s="11">
        <v>52.5</v>
      </c>
      <c r="I105" s="11">
        <v>-55</v>
      </c>
      <c r="J105" s="7">
        <f>MAX(0,G105:I105)</f>
        <v>52.5</v>
      </c>
      <c r="K105" s="8">
        <f>500/(594.31747775582+-27.23842536447*C105+0.82112226871*C105^2+-0.00930733913*C105^3+0.00004731582*C105^4+-0.00000009054*C105^5)</f>
        <v>0.98477707870993536</v>
      </c>
      <c r="L105" s="9">
        <f>J105*K105</f>
        <v>51.700796632271604</v>
      </c>
      <c r="M105" s="6" t="s">
        <v>52</v>
      </c>
    </row>
    <row r="106" spans="1:13" x14ac:dyDescent="0.25">
      <c r="A106" s="7">
        <v>35</v>
      </c>
      <c r="B106" s="7">
        <v>72</v>
      </c>
      <c r="C106" s="9">
        <v>67</v>
      </c>
      <c r="D106" s="9"/>
      <c r="E106" s="7" t="s">
        <v>169</v>
      </c>
      <c r="F106" s="7" t="s">
        <v>54</v>
      </c>
      <c r="G106" s="12">
        <v>45</v>
      </c>
      <c r="H106" s="11">
        <v>50</v>
      </c>
      <c r="I106" s="11">
        <v>-52.5</v>
      </c>
      <c r="J106" s="7">
        <f>MAX(0,G106:I106)</f>
        <v>50</v>
      </c>
      <c r="K106" s="8">
        <f>500/(594.31747775582+-27.23842536447*C106+0.82112226871*C106^2+-0.00930733913*C106^3+0.00004731582*C106^4+-0.00000009054*C106^5)</f>
        <v>1.0260954740321115</v>
      </c>
      <c r="L106" s="9">
        <f>J106*K106</f>
        <v>51.304773701605576</v>
      </c>
      <c r="M106" s="6" t="s">
        <v>52</v>
      </c>
    </row>
    <row r="107" spans="1:13" x14ac:dyDescent="0.25">
      <c r="A107" s="7">
        <v>36</v>
      </c>
      <c r="B107" s="7">
        <v>72</v>
      </c>
      <c r="C107" s="7">
        <v>68.2</v>
      </c>
      <c r="E107" s="7" t="s">
        <v>153</v>
      </c>
      <c r="F107" s="7" t="s">
        <v>54</v>
      </c>
      <c r="G107" s="11">
        <v>45</v>
      </c>
      <c r="H107" s="11">
        <v>50</v>
      </c>
      <c r="I107" s="11">
        <v>-55</v>
      </c>
      <c r="J107" s="7">
        <f>MAX(0,G107:I107)</f>
        <v>50</v>
      </c>
      <c r="K107" s="8">
        <f>500/(594.31747775582+-27.23842536447*C107+0.82112226871*C107^2+-0.00930733913*C107^3+0.00004731582*C107^4+-0.00000009054*C107^5)</f>
        <v>1.013139100375444</v>
      </c>
      <c r="L107" s="9">
        <f>J107*K107</f>
        <v>50.656955018772202</v>
      </c>
      <c r="M107" s="6" t="s">
        <v>103</v>
      </c>
    </row>
    <row r="108" spans="1:13" x14ac:dyDescent="0.25">
      <c r="A108" s="7">
        <v>37</v>
      </c>
      <c r="B108" s="7">
        <v>72</v>
      </c>
      <c r="C108" s="7">
        <v>71.75</v>
      </c>
      <c r="D108" s="7" t="s">
        <v>15</v>
      </c>
      <c r="E108" s="7" t="s">
        <v>170</v>
      </c>
      <c r="F108" s="7" t="s">
        <v>89</v>
      </c>
      <c r="G108" s="13">
        <v>42.5</v>
      </c>
      <c r="H108" s="13">
        <v>45</v>
      </c>
      <c r="I108" s="13">
        <v>47.5</v>
      </c>
      <c r="J108" s="7">
        <f>MAX(0,G108:I108)</f>
        <v>47.5</v>
      </c>
      <c r="K108" s="8">
        <f>500/(594.31747775582+-27.23842536447*C108+0.82112226871*C108^2+-0.00930733913*C108^3+0.00004731582*C108^4+-0.00000009054*C108^5)</f>
        <v>0.97830576035563488</v>
      </c>
      <c r="L108" s="9">
        <f>J108*K108</f>
        <v>46.469523616892658</v>
      </c>
      <c r="M108" s="6" t="s">
        <v>93</v>
      </c>
    </row>
    <row r="109" spans="1:13" x14ac:dyDescent="0.25">
      <c r="A109" s="7">
        <v>38</v>
      </c>
      <c r="B109" s="7">
        <v>72</v>
      </c>
      <c r="C109" s="7">
        <v>70</v>
      </c>
      <c r="E109" s="7" t="s">
        <v>167</v>
      </c>
      <c r="F109" s="7" t="s">
        <v>89</v>
      </c>
      <c r="G109" s="11">
        <v>42.5</v>
      </c>
      <c r="H109" s="11">
        <v>-47.5</v>
      </c>
      <c r="I109" s="11" t="s">
        <v>148</v>
      </c>
      <c r="J109" s="7">
        <f>MAX(0,G109:I109)</f>
        <v>42.5</v>
      </c>
      <c r="K109" s="8">
        <f>500/(594.31747775582+-27.23842536447*C109+0.82112226871*C109^2+-0.00930733913*C109^3+0.00004731582*C109^4+-0.00000009054*C109^5)</f>
        <v>0.99484321520781138</v>
      </c>
      <c r="L109" s="9">
        <f>J109*K109</f>
        <v>42.280836646331984</v>
      </c>
      <c r="M109" s="6" t="s">
        <v>103</v>
      </c>
    </row>
    <row r="110" spans="1:13" x14ac:dyDescent="0.25">
      <c r="A110" s="7">
        <v>39</v>
      </c>
      <c r="B110" s="7">
        <v>72</v>
      </c>
      <c r="C110" s="17">
        <v>68.97</v>
      </c>
      <c r="D110" s="17" t="s">
        <v>206</v>
      </c>
      <c r="E110" s="17" t="s">
        <v>211</v>
      </c>
      <c r="F110" s="17" t="s">
        <v>54</v>
      </c>
      <c r="G110" s="18">
        <v>40</v>
      </c>
      <c r="H110" s="18">
        <v>-45</v>
      </c>
      <c r="I110" s="18">
        <v>-45</v>
      </c>
      <c r="J110" s="7">
        <f>MAX(0,G110:I110)</f>
        <v>40</v>
      </c>
      <c r="K110" s="8">
        <f>500/(594.31747775582+-27.23842536447*C110+0.82112226871*C110^2+-0.00930733913*C110^3+0.00004731582*C110^4+-0.00000009054*C110^5)</f>
        <v>1.005148448570703</v>
      </c>
      <c r="L110" s="9">
        <f>J110*K110</f>
        <v>40.205937942828115</v>
      </c>
      <c r="M110" s="6" t="s">
        <v>216</v>
      </c>
    </row>
    <row r="111" spans="1:13" x14ac:dyDescent="0.25">
      <c r="B111" s="7">
        <v>83</v>
      </c>
      <c r="C111" s="1" t="s">
        <v>205</v>
      </c>
      <c r="D111" s="1"/>
    </row>
    <row r="112" spans="1:13" x14ac:dyDescent="0.25">
      <c r="A112" s="7">
        <v>1</v>
      </c>
      <c r="B112" s="7">
        <v>84</v>
      </c>
      <c r="C112" s="7">
        <v>83.41</v>
      </c>
      <c r="D112" s="7" t="s">
        <v>22</v>
      </c>
      <c r="E112" s="7" t="s">
        <v>43</v>
      </c>
      <c r="F112" s="7" t="s">
        <v>44</v>
      </c>
      <c r="G112" s="7">
        <v>127.5</v>
      </c>
      <c r="H112" s="7">
        <v>132.5</v>
      </c>
      <c r="I112" s="7">
        <v>137</v>
      </c>
      <c r="J112" s="7">
        <f>MAX(0,G112:I112)</f>
        <v>137</v>
      </c>
      <c r="K112" s="8">
        <f>500/(594.31747775582+-27.23842536447*C112+0.82112226871*C112^2+-0.00930733913*C112^3+0.00004731582*C112^4+-0.00000009054*C112^5)</f>
        <v>0.89490893324239096</v>
      </c>
      <c r="L112" s="9">
        <f>J112*K112</f>
        <v>122.60252385420756</v>
      </c>
      <c r="M112" s="6" t="s">
        <v>45</v>
      </c>
    </row>
    <row r="113" spans="1:13" x14ac:dyDescent="0.25">
      <c r="A113" s="7">
        <v>2</v>
      </c>
      <c r="B113" s="7">
        <v>84</v>
      </c>
      <c r="C113" s="7">
        <v>83.52</v>
      </c>
      <c r="E113" s="7" t="s">
        <v>69</v>
      </c>
      <c r="F113" s="7" t="s">
        <v>54</v>
      </c>
      <c r="G113" s="7">
        <v>90</v>
      </c>
      <c r="H113" s="7">
        <v>95</v>
      </c>
      <c r="I113" s="7">
        <v>100</v>
      </c>
      <c r="J113" s="7">
        <f>MAX(0,G113:I113)</f>
        <v>100</v>
      </c>
      <c r="K113" s="8">
        <f>500/(594.31747775582+-27.23842536447*C113+0.82112226871*C113^2+-0.00930733913*C113^3+0.00004731582*C113^4+-0.00000009054*C113^5)</f>
        <v>0.89431154885375208</v>
      </c>
      <c r="L113" s="9">
        <f>J113*K113</f>
        <v>89.431154885375207</v>
      </c>
      <c r="M113" s="6" t="s">
        <v>45</v>
      </c>
    </row>
    <row r="114" spans="1:13" x14ac:dyDescent="0.25">
      <c r="A114" s="7">
        <v>3</v>
      </c>
      <c r="B114" s="7">
        <v>84</v>
      </c>
      <c r="C114" s="7">
        <v>81.44</v>
      </c>
      <c r="D114" s="7" t="s">
        <v>15</v>
      </c>
      <c r="E114" s="7" t="s">
        <v>73</v>
      </c>
      <c r="F114" s="7" t="s">
        <v>54</v>
      </c>
      <c r="G114" s="7">
        <v>87.5</v>
      </c>
      <c r="H114" s="7">
        <v>-92.5</v>
      </c>
      <c r="I114" s="7">
        <v>-92.5</v>
      </c>
      <c r="J114" s="7">
        <f>MAX(0,G114:I114)</f>
        <v>87.5</v>
      </c>
      <c r="K114" s="8">
        <f>500/(594.31747775582+-27.23842536447*C114+0.82112226871*C114^2+-0.00930733913*C114^3+0.00004731582*C114^4+-0.00000009054*C114^5)</f>
        <v>0.90613735932186934</v>
      </c>
      <c r="L114" s="9">
        <f>J114*K114</f>
        <v>79.287018940663572</v>
      </c>
      <c r="M114" s="6" t="s">
        <v>45</v>
      </c>
    </row>
    <row r="115" spans="1:13" x14ac:dyDescent="0.25">
      <c r="A115" s="7">
        <v>4</v>
      </c>
      <c r="B115" s="7">
        <v>84</v>
      </c>
      <c r="C115" s="7">
        <v>81.92</v>
      </c>
      <c r="D115" s="7" t="s">
        <v>15</v>
      </c>
      <c r="E115" s="7" t="s">
        <v>26</v>
      </c>
      <c r="G115" s="11">
        <v>80</v>
      </c>
      <c r="H115" s="11">
        <v>85</v>
      </c>
      <c r="I115" s="11">
        <v>87.5</v>
      </c>
      <c r="J115" s="7">
        <f>MAX(0,G115:I115)</f>
        <v>87.5</v>
      </c>
      <c r="K115" s="8">
        <f>500/(594.31747775582+-27.23842536447*C115+0.82112226871*C115^2+-0.00930733913*C115^3+0.00004731582*C115^4+-0.00000009054*C115^5)</f>
        <v>0.90330713092893222</v>
      </c>
      <c r="L115" s="9">
        <f>J115*K115</f>
        <v>79.039373956281565</v>
      </c>
      <c r="M115" s="6" t="s">
        <v>48</v>
      </c>
    </row>
    <row r="116" spans="1:13" x14ac:dyDescent="0.25">
      <c r="A116" s="7">
        <v>5</v>
      </c>
      <c r="B116" s="7">
        <v>84</v>
      </c>
      <c r="C116" s="9">
        <v>72.5</v>
      </c>
      <c r="D116" s="9" t="s">
        <v>15</v>
      </c>
      <c r="E116" s="7" t="s">
        <v>30</v>
      </c>
      <c r="F116" s="7" t="s">
        <v>197</v>
      </c>
      <c r="G116" s="7">
        <v>80</v>
      </c>
      <c r="H116" s="7">
        <v>82.5</v>
      </c>
      <c r="I116" s="7">
        <v>85</v>
      </c>
      <c r="J116" s="7">
        <f>MAX(0,G116:I116)</f>
        <v>85</v>
      </c>
      <c r="K116" s="8">
        <f>500/(594.31747775582+-27.23842536447*C116+0.82112226871*C116^2+-0.00930733913*C116^3+0.00004731582*C116^4+-0.00000009054*C116^5)</f>
        <v>0.97157927762730056</v>
      </c>
      <c r="L116" s="9">
        <f>J116*K116</f>
        <v>82.584238598320553</v>
      </c>
      <c r="M116" s="6" t="s">
        <v>194</v>
      </c>
    </row>
    <row r="117" spans="1:13" x14ac:dyDescent="0.25">
      <c r="A117" s="7">
        <v>6</v>
      </c>
      <c r="B117" s="7">
        <v>84</v>
      </c>
      <c r="C117" s="7">
        <v>81.430000000000007</v>
      </c>
      <c r="D117" s="7" t="s">
        <v>15</v>
      </c>
      <c r="E117" s="7" t="s">
        <v>71</v>
      </c>
      <c r="F117" s="7" t="s">
        <v>72</v>
      </c>
      <c r="G117" s="7">
        <v>80</v>
      </c>
      <c r="H117" s="7">
        <v>85</v>
      </c>
      <c r="I117" s="7">
        <v>-90</v>
      </c>
      <c r="J117" s="7">
        <f>MAX(0,G117:I117)</f>
        <v>85</v>
      </c>
      <c r="K117" s="8">
        <f>500/(594.31747775582+-27.23842536447*C117+0.82112226871*C117^2+-0.00930733913*C117^3+0.00004731582*C117^4+-0.00000009054*C117^5)</f>
        <v>0.90619698520202985</v>
      </c>
      <c r="L117" s="9">
        <f>J117*K117</f>
        <v>77.026743742172542</v>
      </c>
      <c r="M117" s="6" t="s">
        <v>55</v>
      </c>
    </row>
    <row r="118" spans="1:13" x14ac:dyDescent="0.25">
      <c r="A118" s="7">
        <v>7</v>
      </c>
      <c r="B118" s="7">
        <v>84</v>
      </c>
      <c r="C118" s="9">
        <v>81.150000000000006</v>
      </c>
      <c r="D118" s="9"/>
      <c r="E118" s="7" t="s">
        <v>111</v>
      </c>
      <c r="F118" s="7" t="s">
        <v>54</v>
      </c>
      <c r="G118" s="12">
        <v>82.5</v>
      </c>
      <c r="H118" s="11">
        <v>-87.5</v>
      </c>
      <c r="I118" s="11">
        <v>-87.5</v>
      </c>
      <c r="J118" s="7">
        <f>MAX(0,G118:I118)</f>
        <v>82.5</v>
      </c>
      <c r="K118" s="8">
        <f>500/(594.31747775582+-27.23842536447*C118+0.82112226871*C118^2+-0.00930733913*C118^3+0.00004731582*C118^4+-0.00000009054*C118^5)</f>
        <v>0.9078775992841589</v>
      </c>
      <c r="L118" s="9">
        <f>J118*K118</f>
        <v>74.89990194094311</v>
      </c>
      <c r="M118" s="6" t="s">
        <v>52</v>
      </c>
    </row>
    <row r="119" spans="1:13" x14ac:dyDescent="0.25">
      <c r="A119" s="7">
        <v>8</v>
      </c>
      <c r="B119" s="7">
        <v>84</v>
      </c>
      <c r="C119" s="9">
        <v>78.599999999999994</v>
      </c>
      <c r="D119" s="9"/>
      <c r="E119" s="7" t="s">
        <v>195</v>
      </c>
      <c r="F119" s="7" t="s">
        <v>68</v>
      </c>
      <c r="G119" s="12">
        <v>72.5</v>
      </c>
      <c r="H119" s="11">
        <v>77.5</v>
      </c>
      <c r="I119" s="11">
        <v>80</v>
      </c>
      <c r="J119" s="7">
        <f>MAX(0,G119:I119)</f>
        <v>80</v>
      </c>
      <c r="K119" s="8">
        <f>500/(594.31747775582+-27.23842536447*C119+0.82112226871*C119^2+-0.00930733913*C119^3+0.00004731582*C119^4+-0.00000009054*C119^5)</f>
        <v>0.92420417519792353</v>
      </c>
      <c r="L119" s="9">
        <f>J119*K119</f>
        <v>73.936334015833879</v>
      </c>
      <c r="M119" s="6" t="s">
        <v>52</v>
      </c>
    </row>
    <row r="120" spans="1:13" x14ac:dyDescent="0.25">
      <c r="A120" s="7">
        <v>9</v>
      </c>
      <c r="B120" s="7">
        <v>84</v>
      </c>
      <c r="C120" s="9">
        <v>78.55</v>
      </c>
      <c r="D120" s="9"/>
      <c r="E120" s="7" t="s">
        <v>142</v>
      </c>
      <c r="F120" s="7" t="s">
        <v>54</v>
      </c>
      <c r="G120" s="12">
        <v>75</v>
      </c>
      <c r="H120" s="11">
        <v>-82.5</v>
      </c>
      <c r="I120" s="11">
        <v>-82.5</v>
      </c>
      <c r="J120" s="7">
        <f>MAX(0,G120:I120)</f>
        <v>75</v>
      </c>
      <c r="K120" s="8">
        <f>500/(594.31747775582+-27.23842536447*C120+0.82112226871*C120^2+-0.00930733913*C120^3+0.00004731582*C120^4+-0.00000009054*C120^5)</f>
        <v>0.92454335407505994</v>
      </c>
      <c r="L120" s="9">
        <f>J120*K120</f>
        <v>69.340751555629495</v>
      </c>
      <c r="M120" s="6" t="s">
        <v>52</v>
      </c>
    </row>
    <row r="121" spans="1:13" x14ac:dyDescent="0.25">
      <c r="A121" s="7">
        <v>10</v>
      </c>
      <c r="B121" s="7">
        <v>84</v>
      </c>
      <c r="C121" s="7">
        <v>80.39</v>
      </c>
      <c r="D121" s="7" t="s">
        <v>35</v>
      </c>
      <c r="E121" s="7" t="s">
        <v>88</v>
      </c>
      <c r="F121" s="7" t="s">
        <v>89</v>
      </c>
      <c r="G121" s="7">
        <v>70</v>
      </c>
      <c r="H121" s="7">
        <v>75</v>
      </c>
      <c r="I121" s="7">
        <v>-77.5</v>
      </c>
      <c r="J121" s="7">
        <f>MAX(0,G121:I121)</f>
        <v>75</v>
      </c>
      <c r="K121" s="8">
        <f>500/(594.31747775582+-27.23842536447*C121+0.82112226871*C121^2+-0.00930733913*C121^3+0.00004731582*C121^4+-0.00000009054*C121^5)</f>
        <v>0.9125486309214591</v>
      </c>
      <c r="L121" s="9">
        <f>J121*K121</f>
        <v>68.441147319109433</v>
      </c>
      <c r="M121" s="6" t="s">
        <v>55</v>
      </c>
    </row>
    <row r="122" spans="1:13" x14ac:dyDescent="0.25">
      <c r="A122" s="7">
        <v>11</v>
      </c>
      <c r="B122" s="7">
        <v>84</v>
      </c>
      <c r="C122" s="17">
        <v>83.83</v>
      </c>
      <c r="D122" s="17" t="s">
        <v>206</v>
      </c>
      <c r="E122" s="17" t="s">
        <v>74</v>
      </c>
      <c r="F122" s="17" t="s">
        <v>75</v>
      </c>
      <c r="G122" s="18">
        <v>75</v>
      </c>
      <c r="H122" s="18">
        <v>-80</v>
      </c>
      <c r="I122" s="18">
        <v>-80</v>
      </c>
      <c r="J122" s="7">
        <f>MAX(0,G122:I122)</f>
        <v>75</v>
      </c>
      <c r="K122" s="8">
        <f>500/(594.31747775582+-27.23842536447*C122+0.82112226871*C122^2+-0.00930733913*C122^3+0.00004731582*C122^4+-0.00000009054*C122^5)</f>
        <v>0.89264433643323537</v>
      </c>
      <c r="L122" s="9">
        <f>J122*K122</f>
        <v>66.94832523249265</v>
      </c>
      <c r="M122" s="6" t="s">
        <v>216</v>
      </c>
    </row>
    <row r="123" spans="1:13" x14ac:dyDescent="0.25">
      <c r="A123" s="7">
        <v>12</v>
      </c>
      <c r="B123" s="7">
        <v>84</v>
      </c>
      <c r="C123" s="7">
        <v>75.709999999999994</v>
      </c>
      <c r="E123" s="7" t="s">
        <v>112</v>
      </c>
      <c r="F123" s="7" t="s">
        <v>54</v>
      </c>
      <c r="G123" s="7">
        <v>70</v>
      </c>
      <c r="H123" s="7">
        <v>72.5</v>
      </c>
      <c r="I123" s="7">
        <v>-75</v>
      </c>
      <c r="J123" s="7">
        <f>MAX(0,G123:I123)</f>
        <v>72.5</v>
      </c>
      <c r="K123" s="8">
        <f>500/(594.31747775582+-27.23842536447*C123+0.82112226871*C123^2+-0.00930733913*C123^3+0.00004731582*C123^4+-0.00000009054*C123^5)</f>
        <v>0.94509229596663236</v>
      </c>
      <c r="L123" s="9">
        <f>J123*K123</f>
        <v>68.519191457580845</v>
      </c>
      <c r="M123" s="6" t="s">
        <v>45</v>
      </c>
    </row>
    <row r="124" spans="1:13" x14ac:dyDescent="0.25">
      <c r="A124" s="7">
        <v>13</v>
      </c>
      <c r="B124" s="7">
        <v>84</v>
      </c>
      <c r="C124" s="7">
        <v>80.900000000000006</v>
      </c>
      <c r="D124" s="7" t="s">
        <v>15</v>
      </c>
      <c r="E124" s="7" t="s">
        <v>115</v>
      </c>
      <c r="F124" s="7" t="s">
        <v>38</v>
      </c>
      <c r="G124" s="7">
        <v>67.5</v>
      </c>
      <c r="H124" s="7">
        <v>72.5</v>
      </c>
      <c r="I124" s="7">
        <v>-75</v>
      </c>
      <c r="J124" s="7">
        <f>MAX(0,G124:I124)</f>
        <v>72.5</v>
      </c>
      <c r="K124" s="8">
        <f>500/(594.31747775582+-27.23842536447*C124+0.82112226871*C124^2+-0.00930733913*C124^3+0.00004731582*C124^4+-0.00000009054*C124^5)</f>
        <v>0.90939636512280264</v>
      </c>
      <c r="L124" s="9">
        <f>J124*K124</f>
        <v>65.931236471403196</v>
      </c>
      <c r="M124" s="6" t="s">
        <v>55</v>
      </c>
    </row>
    <row r="125" spans="1:13" x14ac:dyDescent="0.25">
      <c r="A125" s="7">
        <v>14</v>
      </c>
      <c r="B125" s="7">
        <v>84</v>
      </c>
      <c r="C125" s="9">
        <v>74.400000000000006</v>
      </c>
      <c r="D125" s="9" t="s">
        <v>22</v>
      </c>
      <c r="E125" s="7" t="s">
        <v>28</v>
      </c>
      <c r="F125" s="7" t="s">
        <v>197</v>
      </c>
      <c r="G125" s="7">
        <v>70</v>
      </c>
      <c r="H125" s="7">
        <v>-75</v>
      </c>
      <c r="I125" s="11" t="s">
        <v>148</v>
      </c>
      <c r="J125" s="7">
        <f>MAX(0,G125:I125)</f>
        <v>70</v>
      </c>
      <c r="K125" s="8">
        <f>500/(594.31747775582+-27.23842536447*C125+0.82112226871*C125^2+-0.00930733913*C125^3+0.00004731582*C125^4+-0.00000009054*C125^5)</f>
        <v>0.95546382764503468</v>
      </c>
      <c r="L125" s="9">
        <f>J125*K125</f>
        <v>66.882467935152434</v>
      </c>
      <c r="M125" s="6" t="s">
        <v>194</v>
      </c>
    </row>
    <row r="126" spans="1:13" x14ac:dyDescent="0.25">
      <c r="A126" s="7">
        <v>15</v>
      </c>
      <c r="B126" s="7">
        <v>84</v>
      </c>
      <c r="C126" s="7">
        <v>81.22</v>
      </c>
      <c r="E126" s="7" t="s">
        <v>117</v>
      </c>
      <c r="F126" s="7" t="s">
        <v>38</v>
      </c>
      <c r="G126" s="7">
        <v>65</v>
      </c>
      <c r="H126" s="7">
        <v>-70</v>
      </c>
      <c r="I126" s="7">
        <v>70</v>
      </c>
      <c r="J126" s="7">
        <f>MAX(0,G126:I126)</f>
        <v>70</v>
      </c>
      <c r="K126" s="8">
        <f>500/(594.31747775582+-27.23842536447*C126+0.82112226871*C126^2+-0.00930733913*C126^3+0.00004731582*C126^4+-0.00000009054*C126^5)</f>
        <v>0.90745543268412243</v>
      </c>
      <c r="L126" s="9">
        <f>J126*K126</f>
        <v>63.521880287888571</v>
      </c>
      <c r="M126" s="6" t="s">
        <v>45</v>
      </c>
    </row>
    <row r="127" spans="1:13" x14ac:dyDescent="0.25">
      <c r="A127" s="7">
        <v>16</v>
      </c>
      <c r="B127" s="7">
        <v>84</v>
      </c>
      <c r="C127" s="7">
        <v>81.84</v>
      </c>
      <c r="D127" s="7" t="s">
        <v>35</v>
      </c>
      <c r="E127" s="7" t="s">
        <v>125</v>
      </c>
      <c r="F127" s="7" t="s">
        <v>78</v>
      </c>
      <c r="G127" s="7">
        <v>65</v>
      </c>
      <c r="H127" s="7">
        <v>67.5</v>
      </c>
      <c r="I127" s="7">
        <v>-70</v>
      </c>
      <c r="J127" s="7">
        <f>MAX(0,G127:I127)</f>
        <v>67.5</v>
      </c>
      <c r="K127" s="8">
        <f>500/(594.31747775582+-27.23842536447*C127+0.82112226871*C127^2+-0.00930733913*C127^3+0.00004731582*C127^4+-0.00000009054*C127^5)</f>
        <v>0.90377452941855563</v>
      </c>
      <c r="L127" s="9">
        <f>J127*K127</f>
        <v>61.004780735752504</v>
      </c>
      <c r="M127" s="6" t="s">
        <v>55</v>
      </c>
    </row>
    <row r="128" spans="1:13" x14ac:dyDescent="0.25">
      <c r="A128" s="7">
        <v>17</v>
      </c>
      <c r="B128" s="7">
        <v>84</v>
      </c>
      <c r="C128" s="17">
        <v>80.319999999999993</v>
      </c>
      <c r="D128" s="17" t="s">
        <v>206</v>
      </c>
      <c r="E128" s="17" t="s">
        <v>212</v>
      </c>
      <c r="F128" s="17" t="s">
        <v>54</v>
      </c>
      <c r="G128" s="18">
        <v>57.5</v>
      </c>
      <c r="H128" s="18">
        <v>62.5</v>
      </c>
      <c r="I128" s="18">
        <v>65</v>
      </c>
      <c r="J128" s="7">
        <f>MAX(0,G128:I128)</f>
        <v>65</v>
      </c>
      <c r="K128" s="8">
        <f>500/(594.31747775582+-27.23842536447*C128+0.82112226871*C128^2+-0.00930733913*C128^3+0.00004731582*C128^4+-0.00000009054*C128^5)</f>
        <v>0.91298700768141527</v>
      </c>
      <c r="L128" s="9">
        <f>J128*K128</f>
        <v>59.344155499291993</v>
      </c>
      <c r="M128" s="6" t="s">
        <v>216</v>
      </c>
    </row>
    <row r="129" spans="1:13" x14ac:dyDescent="0.25">
      <c r="A129" s="7">
        <v>18</v>
      </c>
      <c r="B129" s="7">
        <v>84</v>
      </c>
      <c r="C129" s="7">
        <v>74.02</v>
      </c>
      <c r="E129" s="7" t="s">
        <v>128</v>
      </c>
      <c r="F129" s="7" t="s">
        <v>54</v>
      </c>
      <c r="G129" s="7">
        <v>55</v>
      </c>
      <c r="H129" s="7">
        <v>62.5</v>
      </c>
      <c r="I129" s="7">
        <v>-67.5</v>
      </c>
      <c r="J129" s="7">
        <f>MAX(0,G129:I129)</f>
        <v>62.5</v>
      </c>
      <c r="K129" s="8">
        <f>500/(594.31747775582+-27.23842536447*C129+0.82112226871*C129^2+-0.00930733913*C129^3+0.00004731582*C129^4+-0.00000009054*C129^5)</f>
        <v>0.95858340984954571</v>
      </c>
      <c r="L129" s="9">
        <f>J129*K129</f>
        <v>59.911463115596604</v>
      </c>
      <c r="M129" s="6" t="s">
        <v>45</v>
      </c>
    </row>
    <row r="130" spans="1:13" x14ac:dyDescent="0.25">
      <c r="A130" s="7">
        <v>19</v>
      </c>
      <c r="B130" s="7">
        <v>84</v>
      </c>
      <c r="C130" s="17">
        <v>81.099999999999994</v>
      </c>
      <c r="D130" s="17" t="s">
        <v>206</v>
      </c>
      <c r="E130" s="17" t="s">
        <v>213</v>
      </c>
      <c r="F130" s="17" t="s">
        <v>85</v>
      </c>
      <c r="G130" s="18">
        <v>57.5</v>
      </c>
      <c r="H130" s="18">
        <v>62.5</v>
      </c>
      <c r="I130" s="18">
        <v>-70</v>
      </c>
      <c r="J130" s="7">
        <f>MAX(0,G130:I130)</f>
        <v>62.5</v>
      </c>
      <c r="K130" s="8">
        <f>500/(594.31747775582+-27.23842536447*C130+0.82112226871*C130^2+-0.00930733913*C130^3+0.00004731582*C130^4+-0.00000009054*C130^5)</f>
        <v>0.90817997190001509</v>
      </c>
      <c r="L130" s="9">
        <f>J130*K130</f>
        <v>56.761248243750941</v>
      </c>
      <c r="M130" s="6" t="s">
        <v>216</v>
      </c>
    </row>
    <row r="131" spans="1:13" x14ac:dyDescent="0.25">
      <c r="A131" s="7">
        <v>20</v>
      </c>
      <c r="B131" s="7">
        <v>84</v>
      </c>
      <c r="C131" s="9">
        <v>83.9</v>
      </c>
      <c r="D131" s="9"/>
      <c r="E131" s="7" t="s">
        <v>171</v>
      </c>
      <c r="F131" s="7" t="s">
        <v>38</v>
      </c>
      <c r="G131" s="12">
        <v>55</v>
      </c>
      <c r="H131" s="11">
        <v>60</v>
      </c>
      <c r="I131" s="11">
        <v>62.5</v>
      </c>
      <c r="J131" s="7">
        <f>MAX(0,G131:I131)</f>
        <v>62.5</v>
      </c>
      <c r="K131" s="8">
        <f>500/(594.31747775582+-27.23842536447*C131+0.82112226871*C131^2+-0.00930733913*C131^3+0.00004731582*C131^4+-0.00000009054*C131^5)</f>
        <v>0.89227118338110933</v>
      </c>
      <c r="L131" s="9">
        <f>J131*K131</f>
        <v>55.766948961319336</v>
      </c>
      <c r="M131" s="6" t="s">
        <v>52</v>
      </c>
    </row>
    <row r="132" spans="1:13" x14ac:dyDescent="0.25">
      <c r="A132" s="7">
        <v>21</v>
      </c>
      <c r="B132" s="7">
        <v>84</v>
      </c>
      <c r="C132" s="17">
        <v>78.59</v>
      </c>
      <c r="D132" s="17" t="s">
        <v>206</v>
      </c>
      <c r="E132" s="17" t="s">
        <v>214</v>
      </c>
      <c r="F132" s="17" t="s">
        <v>85</v>
      </c>
      <c r="G132" s="18">
        <v>55</v>
      </c>
      <c r="H132" s="18">
        <v>60</v>
      </c>
      <c r="I132" s="18">
        <v>-62.5</v>
      </c>
      <c r="J132" s="7">
        <f>MAX(0,G132:I132)</f>
        <v>60</v>
      </c>
      <c r="K132" s="8">
        <f>500/(594.31747775582+-27.23842536447*C132+0.82112226871*C132^2+-0.00930733913*C132^3+0.00004731582*C132^4+-0.00000009054*C132^5)</f>
        <v>0.92427195053151234</v>
      </c>
      <c r="L132" s="9">
        <f>J132*K132</f>
        <v>55.456317031890741</v>
      </c>
      <c r="M132" s="6" t="s">
        <v>216</v>
      </c>
    </row>
    <row r="133" spans="1:13" x14ac:dyDescent="0.25">
      <c r="A133" s="7">
        <v>22</v>
      </c>
      <c r="B133" s="7">
        <v>84</v>
      </c>
      <c r="C133" s="9">
        <v>81.05</v>
      </c>
      <c r="D133" s="9"/>
      <c r="E133" s="7" t="s">
        <v>162</v>
      </c>
      <c r="F133" s="7" t="s">
        <v>54</v>
      </c>
      <c r="G133" s="12">
        <v>55</v>
      </c>
      <c r="H133" s="11">
        <v>57.5</v>
      </c>
      <c r="I133" s="11">
        <v>60</v>
      </c>
      <c r="J133" s="7">
        <f>MAX(0,G133:I133)</f>
        <v>60</v>
      </c>
      <c r="K133" s="8">
        <f>500/(594.31747775582+-27.23842536447*C133+0.82112226871*C133^2+-0.00930733913*C133^3+0.00004731582*C133^4+-0.00000009054*C133^5)</f>
        <v>0.90848303350669712</v>
      </c>
      <c r="L133" s="9">
        <f>J133*K133</f>
        <v>54.50898201040183</v>
      </c>
      <c r="M133" s="6" t="s">
        <v>52</v>
      </c>
    </row>
    <row r="134" spans="1:13" x14ac:dyDescent="0.25">
      <c r="A134" s="7">
        <v>23</v>
      </c>
      <c r="B134" s="7">
        <v>84</v>
      </c>
      <c r="C134" s="9">
        <v>81.599999999999994</v>
      </c>
      <c r="D134" s="9"/>
      <c r="E134" s="7" t="s">
        <v>39</v>
      </c>
      <c r="F134" s="7" t="s">
        <v>38</v>
      </c>
      <c r="G134" s="12">
        <v>50</v>
      </c>
      <c r="H134" s="11">
        <v>55</v>
      </c>
      <c r="I134" s="11">
        <v>60</v>
      </c>
      <c r="J134" s="7">
        <f>MAX(0,G134:I134)</f>
        <v>60</v>
      </c>
      <c r="K134" s="8">
        <f>500/(594.31747775582+-27.23842536447*C134+0.82112226871*C134^2+-0.00930733913*C134^3+0.00004731582*C134^4+-0.00000009054*C134^5)</f>
        <v>0.90518703912265952</v>
      </c>
      <c r="L134" s="9">
        <f>J134*K134</f>
        <v>54.311222347359575</v>
      </c>
      <c r="M134" s="6" t="s">
        <v>52</v>
      </c>
    </row>
    <row r="135" spans="1:13" x14ac:dyDescent="0.25">
      <c r="B135" s="7">
        <v>84.5</v>
      </c>
      <c r="C135" s="1" t="s">
        <v>183</v>
      </c>
      <c r="D135" s="1"/>
    </row>
    <row r="136" spans="1:13" x14ac:dyDescent="0.25">
      <c r="A136" s="7">
        <v>1</v>
      </c>
      <c r="B136" s="7">
        <v>85</v>
      </c>
      <c r="C136" s="7">
        <v>84.45</v>
      </c>
      <c r="D136" s="7" t="s">
        <v>35</v>
      </c>
      <c r="E136" s="7" t="s">
        <v>69</v>
      </c>
      <c r="F136" s="7" t="s">
        <v>54</v>
      </c>
      <c r="G136" s="7">
        <v>90</v>
      </c>
      <c r="H136" s="7">
        <v>97.5</v>
      </c>
      <c r="I136" s="7">
        <v>100</v>
      </c>
      <c r="J136" s="7">
        <f>MAX(0,G136:I136)</f>
        <v>100</v>
      </c>
      <c r="K136" s="8">
        <f>500/(594.31747775582+-27.23842536447*C136+0.82112226871*C136^2+-0.00930733913*C136^3+0.00004731582*C136^4+-0.00000009054*C136^5)</f>
        <v>0.88938124542515395</v>
      </c>
      <c r="L136" s="9">
        <f>J136*K136</f>
        <v>88.938124542515396</v>
      </c>
      <c r="M136" s="6" t="s">
        <v>55</v>
      </c>
    </row>
    <row r="137" spans="1:13" x14ac:dyDescent="0.25">
      <c r="A137" s="7">
        <v>2</v>
      </c>
      <c r="B137" s="7">
        <v>85</v>
      </c>
      <c r="C137" s="7">
        <v>86.06</v>
      </c>
      <c r="D137" s="7" t="s">
        <v>15</v>
      </c>
      <c r="E137" s="7" t="s">
        <v>123</v>
      </c>
      <c r="F137" s="7" t="s">
        <v>97</v>
      </c>
      <c r="G137" s="7">
        <v>87.5</v>
      </c>
      <c r="H137" s="7">
        <v>92.5</v>
      </c>
      <c r="I137" s="7">
        <v>-97.5</v>
      </c>
      <c r="J137" s="7">
        <f>MAX(0,G137:I137)</f>
        <v>92.5</v>
      </c>
      <c r="K137" s="8">
        <f>500/(594.31747775582+-27.23842536447*C137+0.82112226871*C137^2+-0.00930733913*C137^3+0.00004731582*C137^4+-0.00000009054*C137^5)</f>
        <v>0.88133746694397508</v>
      </c>
      <c r="L137" s="9">
        <f>J137*K137</f>
        <v>81.523715692317694</v>
      </c>
      <c r="M137" s="6" t="s">
        <v>55</v>
      </c>
    </row>
    <row r="138" spans="1:13" x14ac:dyDescent="0.25">
      <c r="A138" s="7">
        <v>3</v>
      </c>
      <c r="B138" s="7">
        <v>85</v>
      </c>
      <c r="C138" s="7">
        <v>127.69</v>
      </c>
      <c r="E138" s="7" t="s">
        <v>95</v>
      </c>
      <c r="F138" s="7" t="s">
        <v>38</v>
      </c>
      <c r="G138" s="7">
        <v>80</v>
      </c>
      <c r="H138" s="7">
        <v>85</v>
      </c>
      <c r="I138" s="7">
        <v>90</v>
      </c>
      <c r="J138" s="7">
        <f>MAX(0,G138:I138)</f>
        <v>90</v>
      </c>
      <c r="K138" s="8">
        <f>500/(594.31747775582+-27.23842536447*C138+0.82112226871*C138^2+-0.00930733913*C138^3+0.00004731582*C138^4+-0.00000009054*C138^5)</f>
        <v>0.79088995673270035</v>
      </c>
      <c r="L138" s="9">
        <f>J138*K138</f>
        <v>71.180096105943036</v>
      </c>
      <c r="M138" s="6" t="s">
        <v>45</v>
      </c>
    </row>
    <row r="139" spans="1:13" x14ac:dyDescent="0.25">
      <c r="A139" s="7">
        <v>4</v>
      </c>
      <c r="B139" s="7">
        <v>85</v>
      </c>
      <c r="C139" s="7">
        <v>88.25</v>
      </c>
      <c r="D139" s="7" t="s">
        <v>15</v>
      </c>
      <c r="E139" s="7" t="s">
        <v>64</v>
      </c>
      <c r="F139" s="7" t="s">
        <v>54</v>
      </c>
      <c r="G139" s="7">
        <v>77.5</v>
      </c>
      <c r="H139" s="7">
        <v>82.5</v>
      </c>
      <c r="I139" s="7">
        <v>85</v>
      </c>
      <c r="J139" s="7">
        <f>MAX(0,G139:I139)</f>
        <v>85</v>
      </c>
      <c r="K139" s="8">
        <f>500/(594.31747775582+-27.23842536447*C139+0.82112226871*C139^2+-0.00930733913*C139^3+0.00004731582*C139^4+-0.00000009054*C139^5)</f>
        <v>0.87133535394785055</v>
      </c>
      <c r="L139" s="9">
        <f>J139*K139</f>
        <v>74.0635050855673</v>
      </c>
      <c r="M139" s="6" t="s">
        <v>55</v>
      </c>
    </row>
    <row r="140" spans="1:13" x14ac:dyDescent="0.25">
      <c r="A140" s="7">
        <v>5</v>
      </c>
      <c r="B140" s="7">
        <v>85</v>
      </c>
      <c r="C140" s="7">
        <v>86.68</v>
      </c>
      <c r="D140" s="7" t="s">
        <v>35</v>
      </c>
      <c r="E140" s="7" t="s">
        <v>74</v>
      </c>
      <c r="F140" s="7" t="s">
        <v>75</v>
      </c>
      <c r="G140" s="7">
        <v>75</v>
      </c>
      <c r="H140" s="7">
        <v>-80</v>
      </c>
      <c r="I140" s="7">
        <v>80</v>
      </c>
      <c r="J140" s="7">
        <f>MAX(0,G140:I140)</f>
        <v>80</v>
      </c>
      <c r="K140" s="8">
        <f>500/(594.31747775582+-27.23842536447*C140+0.82112226871*C140^2+-0.00930733913*C140^3+0.00004731582*C140^4+-0.00000009054*C140^5)</f>
        <v>0.8783992246022081</v>
      </c>
      <c r="L140" s="9">
        <f>J140*K140</f>
        <v>70.271937968176644</v>
      </c>
      <c r="M140" s="6" t="s">
        <v>55</v>
      </c>
    </row>
    <row r="141" spans="1:13" x14ac:dyDescent="0.25">
      <c r="A141" s="7">
        <v>6</v>
      </c>
      <c r="B141" s="7">
        <v>85</v>
      </c>
      <c r="C141" s="7">
        <v>97.57</v>
      </c>
      <c r="D141" s="7" t="s">
        <v>22</v>
      </c>
      <c r="E141" s="7" t="s">
        <v>114</v>
      </c>
      <c r="F141" s="7" t="s">
        <v>38</v>
      </c>
      <c r="G141" s="7">
        <v>70</v>
      </c>
      <c r="H141" s="7">
        <v>75</v>
      </c>
      <c r="I141" s="7">
        <v>-80</v>
      </c>
      <c r="J141" s="7">
        <f>MAX(0,G141:I141)</f>
        <v>75</v>
      </c>
      <c r="K141" s="8">
        <f>500/(594.31747775582+-27.23842536447*C141+0.82112226871*C141^2+-0.00930733913*C141^3+0.00004731582*C141^4+-0.00000009054*C141^5)</f>
        <v>0.83887527733344947</v>
      </c>
      <c r="L141" s="9">
        <f>J141*K141</f>
        <v>62.915645800008711</v>
      </c>
      <c r="M141" s="6" t="s">
        <v>55</v>
      </c>
    </row>
    <row r="142" spans="1:13" x14ac:dyDescent="0.25">
      <c r="A142" s="7">
        <v>7</v>
      </c>
      <c r="B142" s="7">
        <v>85</v>
      </c>
      <c r="C142" s="7">
        <v>89.41</v>
      </c>
      <c r="D142" s="7" t="s">
        <v>15</v>
      </c>
      <c r="E142" s="7" t="s">
        <v>129</v>
      </c>
      <c r="F142" s="7" t="s">
        <v>91</v>
      </c>
      <c r="G142" s="7">
        <v>62.5</v>
      </c>
      <c r="H142" s="7">
        <v>65</v>
      </c>
      <c r="I142" s="7">
        <v>67.5</v>
      </c>
      <c r="J142" s="7">
        <f>MAX(0,G142:I142)</f>
        <v>67.5</v>
      </c>
      <c r="K142" s="8">
        <f>500/(594.31747775582+-27.23842536447*C142+0.82112226871*C142^2+-0.00930733913*C142^3+0.00004731582*C142^4+-0.00000009054*C142^5)</f>
        <v>0.86644736666590283</v>
      </c>
      <c r="L142" s="9">
        <f>J142*K142</f>
        <v>58.485197249948442</v>
      </c>
      <c r="M142" s="6" t="s">
        <v>55</v>
      </c>
    </row>
    <row r="143" spans="1:13" x14ac:dyDescent="0.25">
      <c r="A143" s="7">
        <v>8</v>
      </c>
      <c r="B143" s="7">
        <v>85</v>
      </c>
      <c r="C143" s="9">
        <v>112.9</v>
      </c>
      <c r="D143" s="9"/>
      <c r="E143" s="7" t="s">
        <v>165</v>
      </c>
      <c r="F143" s="7" t="s">
        <v>54</v>
      </c>
      <c r="G143" s="12">
        <v>-80</v>
      </c>
      <c r="H143" s="11">
        <v>-85</v>
      </c>
      <c r="I143" s="11">
        <v>-85</v>
      </c>
      <c r="J143" s="7">
        <f>MAX(0,G143:I143)</f>
        <v>0</v>
      </c>
      <c r="K143" s="8">
        <f>500/(594.31747775582+-27.23842536447*C143+0.82112226871*C143^2+-0.00930733913*C143^3+0.00004731582*C143^4+-0.00000009054*C143^5)</f>
        <v>0.80876692206051815</v>
      </c>
      <c r="L143" s="9">
        <f>J143*K143</f>
        <v>0</v>
      </c>
      <c r="M143" s="6" t="s">
        <v>52</v>
      </c>
    </row>
  </sheetData>
  <sortState ref="A4:M150">
    <sortCondition ref="B4:B150"/>
    <sortCondition descending="1" ref="J4:J150"/>
    <sortCondition ref="C4:C150"/>
  </sortState>
  <conditionalFormatting sqref="E5:E9">
    <cfRule type="duplicateValues" dxfId="28" priority="9"/>
  </conditionalFormatting>
  <conditionalFormatting sqref="E117:E124">
    <cfRule type="duplicateValues" dxfId="27" priority="13"/>
  </conditionalFormatting>
  <conditionalFormatting sqref="E125:E127">
    <cfRule type="duplicateValues" dxfId="26" priority="14"/>
  </conditionalFormatting>
  <conditionalFormatting sqref="E11:E19">
    <cfRule type="duplicateValues" dxfId="25" priority="16"/>
  </conditionalFormatting>
  <conditionalFormatting sqref="E136:E144">
    <cfRule type="duplicateValues" dxfId="24" priority="6"/>
  </conditionalFormatting>
  <conditionalFormatting sqref="E128:E143">
    <cfRule type="duplicateValues" dxfId="23" priority="99"/>
  </conditionalFormatting>
  <conditionalFormatting sqref="E112:E134">
    <cfRule type="duplicateValues" dxfId="22" priority="100"/>
  </conditionalFormatting>
  <conditionalFormatting sqref="E100:E115">
    <cfRule type="duplicateValues" dxfId="21" priority="104"/>
  </conditionalFormatting>
  <conditionalFormatting sqref="E64:E98">
    <cfRule type="duplicateValues" dxfId="20" priority="110"/>
  </conditionalFormatting>
  <conditionalFormatting sqref="E72:E110">
    <cfRule type="duplicateValues" dxfId="19" priority="112"/>
  </conditionalFormatting>
  <conditionalFormatting sqref="E39:E62">
    <cfRule type="duplicateValues" dxfId="18" priority="113"/>
  </conditionalFormatting>
  <conditionalFormatting sqref="E43:E70">
    <cfRule type="duplicateValues" dxfId="17" priority="114"/>
  </conditionalFormatting>
  <conditionalFormatting sqref="E21:E37">
    <cfRule type="duplicateValues" dxfId="16" priority="115"/>
  </conditionalFormatting>
  <conditionalFormatting sqref="E22:E41">
    <cfRule type="duplicateValues" dxfId="15" priority="117"/>
  </conditionalFormatting>
  <conditionalFormatting sqref="E11:E20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PL_equipped</vt:lpstr>
      <vt:lpstr>PL_classic_wilks</vt:lpstr>
      <vt:lpstr>PL_classic_klasse</vt:lpstr>
      <vt:lpstr>Bank_equipped</vt:lpstr>
      <vt:lpstr>Bank_classic_wilks</vt:lpstr>
      <vt:lpstr>Bank_classic_klasse</vt:lpstr>
    </vt:vector>
  </TitlesOfParts>
  <Company>Tilburg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S.C.H. Jansen</dc:creator>
  <dc:description/>
  <cp:lastModifiedBy>StS Sportverenigingen</cp:lastModifiedBy>
  <cp:revision>30</cp:revision>
  <dcterms:created xsi:type="dcterms:W3CDTF">2017-09-11T09:11:17Z</dcterms:created>
  <dcterms:modified xsi:type="dcterms:W3CDTF">2018-06-27T21:36:40Z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Tilburg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